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Liite 33" sheetId="1" r:id="rId1"/>
  </sheets>
  <calcPr calcId="145621"/>
</workbook>
</file>

<file path=xl/calcChain.xml><?xml version="1.0" encoding="utf-8"?>
<calcChain xmlns="http://schemas.openxmlformats.org/spreadsheetml/2006/main">
  <c r="E94" i="1" l="1"/>
  <c r="D94" i="1"/>
  <c r="E81" i="1"/>
  <c r="D81" i="1"/>
  <c r="D79" i="1"/>
  <c r="E76" i="1"/>
  <c r="D76" i="1"/>
  <c r="E72" i="1"/>
  <c r="D72" i="1"/>
  <c r="E71" i="1"/>
  <c r="E74" i="1" s="1"/>
  <c r="D71" i="1"/>
  <c r="D74" i="1" s="1"/>
  <c r="E53" i="1"/>
  <c r="D53" i="1"/>
  <c r="E38" i="1"/>
  <c r="D38" i="1"/>
  <c r="E33" i="1"/>
  <c r="D33" i="1"/>
  <c r="E19" i="1"/>
  <c r="D19" i="1"/>
  <c r="C19" i="1"/>
  <c r="B19" i="1"/>
  <c r="E9" i="1"/>
  <c r="D9" i="1"/>
</calcChain>
</file>

<file path=xl/sharedStrings.xml><?xml version="1.0" encoding="utf-8"?>
<sst xmlns="http://schemas.openxmlformats.org/spreadsheetml/2006/main" count="83" uniqueCount="49">
  <si>
    <t>33 Ehdolliset velat ja sitoumukset</t>
  </si>
  <si>
    <t>Vahinkovakuutustoiminta</t>
  </si>
  <si>
    <t>Milj. e</t>
  </si>
  <si>
    <t>Taseen ulkopuoliset sitoumukset</t>
  </si>
  <si>
    <t>Takaukset</t>
  </si>
  <si>
    <t>Muut peruuttamattomat sitoumukset</t>
  </si>
  <si>
    <t>Yhteensä</t>
  </si>
  <si>
    <t>Vakuudeksi annettu omaisuus ja vakuudelliset velat ja sitoumukset</t>
  </si>
  <si>
    <t>Annettu vakuus</t>
  </si>
  <si>
    <t>Velat/
sitoumukset</t>
  </si>
  <si>
    <t>Vakuudeksi annettu omaisuus</t>
  </si>
  <si>
    <t xml:space="preserve">Käteiset varat </t>
  </si>
  <si>
    <t>Sijoitukset</t>
  </si>
  <si>
    <t>- Sijoitusarvopaperit</t>
  </si>
  <si>
    <t>12/2013</t>
  </si>
  <si>
    <t>12/2012</t>
  </si>
  <si>
    <t>Johdannaiskaupan vakuudeksi annettu omaisuus, kirjanpitoarvo</t>
  </si>
  <si>
    <t>Vakuudeksi annetut varat sisältyvät tase-erään Muut saamiset.</t>
  </si>
  <si>
    <t>Ei-purettavissa olevat muut vuokrasopimukset</t>
  </si>
  <si>
    <t>Maksettavat vähimmäisvuokrat</t>
  </si>
  <si>
    <t>yhden vuoden kuluessa</t>
  </si>
  <si>
    <t>yli yhden vuoden ja enintään viiden vuoden kuluttua</t>
  </si>
  <si>
    <t>yli viiden vuoden kuluttua</t>
  </si>
  <si>
    <t xml:space="preserve">Kaudella kuluksi kirjatut ja edelleenvuokrattujen tilojen vuokrat </t>
  </si>
  <si>
    <t>- vähimmäisvuokrat</t>
  </si>
  <si>
    <t>- muuttuvat vuokrat</t>
  </si>
  <si>
    <t>-</t>
  </si>
  <si>
    <t>Vuokrakulut yhteensä</t>
  </si>
  <si>
    <t>If Skadeförsäkring Ab:llä ja If Vahinkovakuutusyhtiö Oy:llä on keskinäisesti velvoittava vakuutus Pohjoismaisessa Ydinvakuutuspoolissa sekä If Skadeförsäkring Ab:llä norjalaisessa Naturskadepoolenissa ja hollantilaisessa Terroripoolissa.</t>
  </si>
  <si>
    <t>Kun Skandia-konsernin vahinkovakuutusliike siirrettiin If-konserniin 1.3.1999, If Skadeförsäkring Holding Ab ja If Skadeförsäkring Ab asettivat Försäkringsaktiebolaget Skandian (publ) hyväksi takuun. Kyseiset If-konsernin yhtiöt takasivat yhteisvastuullisesti, että Skandia-ryhmän yhtiöille korvataan kaikki sellaiset vaatimukset ja sitoumukset, jotka perustuvat Skandia-konsernista If-konserniin siirrettyyn vahinkovakuutustoimintaan liittyviin takuisiin ja muihin vastaaviin sitoumuksiin.</t>
  </si>
  <si>
    <t>If Skadeförsäkring Holding Ab ja If Skadeförsäkring Ab ovat kumpikin solmineet Försäkringsaktiebolaget Skandian (publ) ja Tryg-Baltica Forsikring AS:n kanssa sopimuksen, jonka mukaan Skandialle ja Tryg-Balticalle korvataan kaikki sellaiset vaatimukset, jotka liittyvät Försäkringsaktiebolaget Skandian (publ) ja Vesta Forsikring AS:n Skandia Marine Insurance Companylle (UK), nyk. Marlon Insurance Company Ltd, antamiin takuisiin, ja joiden edunsaajana on Institute of London Underwriters. Marlon Insurance Company Ltd myytiin vuonna 2007, jolloin ostaja antoi Ifin hyväksi takuun koko määrästä, minkä If mahdollisesti joutuu korvaamaan em. sopimusten perusteella.</t>
  </si>
  <si>
    <t>Tytäryhtiö IPSC Regionin myynnin yhteydessä annettiin tavanmukaiset myyjän vakuudet.</t>
  </si>
  <si>
    <t xml:space="preserve">If Vahinkovakuutushtiö Oy:llä on voimassa olevia sitoumuksia yksityisille pääomarahastoille 6 milj. euroa, mikä vastaa enimmäissummaa, minkä yhtiö on sitoutunut rahastoihin investoimaan. Pääomakutsut näihin rahastoihin tapahtuvat useamman vuoden aikana, sitä mukaan kun rahastot suorittavat investointeja. </t>
  </si>
  <si>
    <t>Tiettyjen Sammon kanssa yhteiskäytössä olevien tietojärjestelmien osalta If Skadeförsäkring Holding Ab on sitoutunut korvaamaan Sammolle mahdolliset kustannukset, joita järjestelmien omistaja voi Sammolta vaatia.</t>
  </si>
  <si>
    <t>Henkivakuutustoiminta</t>
  </si>
  <si>
    <t>Sijoitussitoumukset</t>
  </si>
  <si>
    <t>IT-hankinnat</t>
  </si>
  <si>
    <t>Käteinen</t>
  </si>
  <si>
    <t>Lainaksi annetut arvopaperit</t>
  </si>
  <si>
    <t>Kotimaiset osakkeet</t>
  </si>
  <si>
    <t>Jäljellä oleva hankintameno</t>
  </si>
  <si>
    <t>Käypä arvo</t>
  </si>
  <si>
    <t>Lainat ovat milloin tahansa keskeytettävissä ja niistä on saatu turvaava vakuus.</t>
  </si>
  <si>
    <t>yli viiden vuoden kuluessa</t>
  </si>
  <si>
    <t>Ei-purettavissa olevista edelleenvuokraussopimuksista odotettavissa olevien saatavien vuokrien kokonaismäärä</t>
  </si>
  <si>
    <t>Kaudella kuluksi kirjatut vuokrat ja edelleenvuokrattujen tilojen vuokrat eriteltynä</t>
  </si>
  <si>
    <t>- edelleenvuokrattujen tilojen vuokrat</t>
  </si>
  <si>
    <t>Omistusyhteisö</t>
  </si>
  <si>
    <t>Konsernilla oli vuoden 2013  lopussa vuokralle otettuja tiloja yhteensä 178 877 m2 (178 971). Vuokrasopimukset on tehty pääosin 
3 - 10 vuodeksi.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</si>
</sst>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b/>
      <sz val="12"/>
      <name val="Arial"/>
      <family val="2"/>
    </font>
    <font>
      <sz val="10"/>
      <name val="Calibri"/>
      <family val="2"/>
    </font>
    <font>
      <b/>
      <sz val="11"/>
      <name val="Arial"/>
      <family val="2"/>
    </font>
    <font>
      <b/>
      <sz val="10"/>
      <color indexed="63"/>
      <name val="Arial"/>
      <family val="2"/>
    </font>
    <font>
      <b/>
      <sz val="10"/>
      <name val="Arial"/>
      <family val="2"/>
    </font>
    <font>
      <sz val="10"/>
      <color indexed="63"/>
      <name val="Arial"/>
      <family val="2"/>
    </font>
    <font>
      <sz val="10"/>
      <name val="Arial"/>
      <family val="2"/>
    </font>
    <font>
      <b/>
      <sz val="10"/>
      <color indexed="10"/>
      <name val="Arial"/>
      <family val="2"/>
    </font>
    <font>
      <sz val="14"/>
      <name val="Arial"/>
      <family val="2"/>
    </font>
    <font>
      <b/>
      <sz val="20"/>
      <name val="Arial"/>
      <family val="2"/>
    </font>
    <font>
      <b/>
      <sz val="16"/>
      <name val="Arial"/>
      <family val="2"/>
    </font>
    <font>
      <sz val="10"/>
      <color theme="10"/>
      <name val="Arial"/>
      <family val="2"/>
    </font>
    <font>
      <sz val="8"/>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s>
  <cellStyleXfs count="50">
    <xf numFmtId="0" fontId="0" fillId="0" borderId="0"/>
    <xf numFmtId="49" fontId="1" fillId="0" borderId="0" applyAlignment="0"/>
    <xf numFmtId="0" fontId="3" fillId="0" borderId="0">
      <alignment wrapText="1"/>
    </xf>
    <xf numFmtId="0" fontId="4" fillId="0" borderId="1" applyFill="0">
      <alignment horizontal="left"/>
    </xf>
    <xf numFmtId="0" fontId="4" fillId="0" borderId="1" applyFill="0">
      <alignment horizontal="right"/>
    </xf>
    <xf numFmtId="0" fontId="5" fillId="0" borderId="0">
      <alignment wrapText="1"/>
    </xf>
    <xf numFmtId="49" fontId="6" fillId="2" borderId="0">
      <alignment horizontal="right"/>
    </xf>
    <xf numFmtId="49" fontId="7" fillId="0" borderId="0" applyFill="0" applyBorder="0">
      <alignment horizontal="right"/>
    </xf>
    <xf numFmtId="0" fontId="7" fillId="0" borderId="0" applyFill="0" applyBorder="0">
      <alignment horizontal="left"/>
    </xf>
    <xf numFmtId="0" fontId="5" fillId="0" borderId="2" applyNumberFormat="0" applyFill="0" applyAlignment="0"/>
    <xf numFmtId="49" fontId="5" fillId="2" borderId="2">
      <alignment horizontal="right"/>
    </xf>
    <xf numFmtId="3" fontId="5" fillId="0" borderId="2" applyNumberFormat="0">
      <alignment horizontal="right"/>
    </xf>
    <xf numFmtId="49" fontId="5" fillId="0" borderId="0">
      <alignment horizontal="left"/>
    </xf>
    <xf numFmtId="0" fontId="5" fillId="0" borderId="0">
      <alignment horizontal="center" wrapText="1"/>
    </xf>
    <xf numFmtId="0" fontId="7" fillId="0" borderId="0"/>
    <xf numFmtId="3" fontId="6" fillId="2" borderId="0">
      <alignment horizontal="right"/>
    </xf>
    <xf numFmtId="0" fontId="7" fillId="0" borderId="0" applyNumberFormat="0" applyFont="0" applyFill="0" applyBorder="0" applyAlignment="0" applyProtection="0">
      <alignment horizontal="left"/>
    </xf>
    <xf numFmtId="49" fontId="5" fillId="2" borderId="0">
      <alignment horizontal="right"/>
    </xf>
    <xf numFmtId="0" fontId="5" fillId="0" borderId="0" applyAlignment="0">
      <alignment wrapText="1"/>
    </xf>
    <xf numFmtId="0" fontId="5" fillId="0" borderId="0" applyNumberFormat="0">
      <alignment horizontal="right" wrapText="1"/>
    </xf>
    <xf numFmtId="49" fontId="9" fillId="0" borderId="3" applyBorder="0">
      <alignment horizontal="right" vertical="center"/>
    </xf>
    <xf numFmtId="0" fontId="5" fillId="0" borderId="0"/>
    <xf numFmtId="0" fontId="10" fillId="0" borderId="0" applyNumberFormat="0" applyAlignment="0"/>
    <xf numFmtId="0" fontId="11" fillId="0" borderId="0" applyAlignment="0"/>
    <xf numFmtId="0" fontId="5" fillId="0" borderId="0" applyFont="0">
      <alignment wrapText="1"/>
    </xf>
    <xf numFmtId="0" fontId="6" fillId="3" borderId="0" applyNumberFormat="0">
      <alignment horizontal="right"/>
    </xf>
    <xf numFmtId="0" fontId="7" fillId="0" borderId="0" applyNumberFormat="0" applyFont="0" applyFill="0" applyBorder="0" applyAlignment="0">
      <alignment horizontal="left"/>
    </xf>
    <xf numFmtId="0" fontId="12" fillId="0" borderId="2">
      <alignment horizontal="right"/>
    </xf>
    <xf numFmtId="0" fontId="5" fillId="0" borderId="0" applyNumberFormat="0" applyFont="0" applyFill="0" applyBorder="0" applyAlignment="0"/>
    <xf numFmtId="49" fontId="7" fillId="0" borderId="0">
      <alignment horizontal="right"/>
    </xf>
    <xf numFmtId="0" fontId="5" fillId="0" borderId="2" applyFill="0" applyAlignment="0"/>
    <xf numFmtId="4" fontId="5" fillId="2" borderId="2">
      <alignment horizontal="right"/>
    </xf>
    <xf numFmtId="0" fontId="7" fillId="0" borderId="0" applyNumberFormat="0" applyFont="0" applyFill="0" applyBorder="0" applyAlignment="0">
      <alignment wrapText="1"/>
    </xf>
    <xf numFmtId="0" fontId="13" fillId="0" borderId="0">
      <alignment wrapText="1"/>
    </xf>
    <xf numFmtId="0" fontId="1" fillId="0" borderId="0">
      <alignment wrapText="1"/>
    </xf>
    <xf numFmtId="0" fontId="4" fillId="0" borderId="1" applyNumberFormat="0" applyFill="0">
      <alignment horizontal="center"/>
    </xf>
    <xf numFmtId="0" fontId="4" fillId="0" borderId="1" applyFill="0">
      <alignment horizontal="left"/>
    </xf>
    <xf numFmtId="4" fontId="5" fillId="3" borderId="2" applyNumberFormat="0">
      <alignment horizontal="right"/>
    </xf>
    <xf numFmtId="0" fontId="7" fillId="0" borderId="2">
      <alignment horizontal="right"/>
    </xf>
    <xf numFmtId="0" fontId="14" fillId="0" borderId="0" applyNumberFormat="0" applyBorder="0" applyAlignment="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5" fillId="2" borderId="2">
      <alignment horizontal="right"/>
    </xf>
    <xf numFmtId="3" fontId="5" fillId="0" borderId="2">
      <alignment horizontal="right"/>
    </xf>
  </cellStyleXfs>
  <cellXfs count="40">
    <xf numFmtId="0" fontId="0" fillId="0" borderId="0" xfId="0"/>
    <xf numFmtId="0" fontId="2" fillId="0" borderId="0" xfId="0" applyFont="1" applyFill="1" applyBorder="1" applyAlignment="1">
      <alignment wrapText="1"/>
    </xf>
    <xf numFmtId="0" fontId="0" fillId="0" borderId="0" xfId="0" applyAlignment="1">
      <alignment wrapText="1"/>
    </xf>
    <xf numFmtId="0" fontId="4" fillId="0" borderId="1" xfId="3">
      <alignment horizontal="left"/>
    </xf>
    <xf numFmtId="0" fontId="4" fillId="0" borderId="1" xfId="4" quotePrefix="1">
      <alignment horizontal="right"/>
    </xf>
    <xf numFmtId="0" fontId="5" fillId="0" borderId="0" xfId="5">
      <alignment wrapText="1"/>
    </xf>
    <xf numFmtId="3" fontId="6" fillId="2" borderId="0" xfId="6" applyNumberFormat="1">
      <alignment horizontal="right"/>
    </xf>
    <xf numFmtId="3" fontId="7" fillId="0" borderId="0" xfId="7" applyNumberFormat="1">
      <alignment horizontal="right"/>
    </xf>
    <xf numFmtId="0" fontId="7" fillId="0" borderId="0" xfId="8" applyAlignment="1">
      <alignment horizontal="left" indent="3"/>
    </xf>
    <xf numFmtId="3" fontId="7" fillId="0" borderId="0" xfId="7" applyNumberFormat="1" applyFill="1">
      <alignment horizontal="right"/>
    </xf>
    <xf numFmtId="3" fontId="6" fillId="2" borderId="0" xfId="6" quotePrefix="1" applyNumberFormat="1">
      <alignment horizontal="right"/>
    </xf>
    <xf numFmtId="3" fontId="7" fillId="0" borderId="0" xfId="7" quotePrefix="1" applyNumberFormat="1" applyFill="1">
      <alignment horizontal="right"/>
    </xf>
    <xf numFmtId="0" fontId="5" fillId="0" borderId="2" xfId="9" applyAlignment="1">
      <alignment horizontal="left" indent="3"/>
    </xf>
    <xf numFmtId="0" fontId="5" fillId="0" borderId="2" xfId="9"/>
    <xf numFmtId="3" fontId="5" fillId="0" borderId="2" xfId="9" applyNumberFormat="1"/>
    <xf numFmtId="3" fontId="5" fillId="2" borderId="2" xfId="10" applyNumberFormat="1">
      <alignment horizontal="right"/>
    </xf>
    <xf numFmtId="3" fontId="5" fillId="0" borderId="2" xfId="11" applyNumberFormat="1">
      <alignment horizontal="right"/>
    </xf>
    <xf numFmtId="0" fontId="5" fillId="0" borderId="0" xfId="0" applyFont="1" applyAlignment="1"/>
    <xf numFmtId="0" fontId="5" fillId="0" borderId="0" xfId="0" applyFont="1"/>
    <xf numFmtId="0" fontId="5" fillId="0" borderId="0" xfId="13">
      <alignment horizontal="center" wrapText="1"/>
    </xf>
    <xf numFmtId="0" fontId="4" fillId="0" borderId="1" xfId="3" applyAlignment="1">
      <alignment horizontal="left" wrapText="1"/>
    </xf>
    <xf numFmtId="0" fontId="4" fillId="0" borderId="1" xfId="4" quotePrefix="1" applyAlignment="1">
      <alignment horizontal="right" wrapText="1"/>
    </xf>
    <xf numFmtId="0" fontId="5" fillId="0" borderId="0" xfId="5" applyAlignment="1">
      <alignment horizontal="left" wrapText="1" indent="3"/>
    </xf>
    <xf numFmtId="1" fontId="5" fillId="0" borderId="0" xfId="0" applyNumberFormat="1" applyFont="1"/>
    <xf numFmtId="0" fontId="0" fillId="0" borderId="0" xfId="0" applyFill="1" applyBorder="1"/>
    <xf numFmtId="0" fontId="5" fillId="0" borderId="0" xfId="0" quotePrefix="1" applyFont="1" applyAlignment="1">
      <alignment horizontal="right"/>
    </xf>
    <xf numFmtId="0" fontId="8" fillId="0" borderId="0" xfId="0" applyFont="1" applyFill="1" applyBorder="1"/>
    <xf numFmtId="0" fontId="7" fillId="0" borderId="0" xfId="8" applyFill="1" applyBorder="1">
      <alignment horizontal="left"/>
    </xf>
    <xf numFmtId="0" fontId="0" fillId="0" borderId="0" xfId="0" applyBorder="1"/>
    <xf numFmtId="3" fontId="6" fillId="2" borderId="0" xfId="15">
      <alignment horizontal="right"/>
    </xf>
    <xf numFmtId="0" fontId="7" fillId="0" borderId="0" xfId="8" applyFill="1" applyBorder="1" applyAlignment="1">
      <alignment horizontal="left" wrapText="1" indent="3"/>
    </xf>
    <xf numFmtId="0" fontId="0" fillId="0" borderId="0" xfId="0" applyAlignment="1"/>
    <xf numFmtId="0" fontId="3" fillId="0" borderId="0" xfId="2" applyAlignment="1">
      <alignment horizontal="left" wrapText="1"/>
    </xf>
    <xf numFmtId="0" fontId="7" fillId="0" borderId="0" xfId="14" applyAlignment="1">
      <alignment horizontal="left"/>
    </xf>
    <xf numFmtId="0" fontId="3" fillId="0" borderId="0" xfId="2">
      <alignment wrapText="1"/>
    </xf>
    <xf numFmtId="0" fontId="7" fillId="0" borderId="0" xfId="14" applyAlignment="1">
      <alignment wrapText="1"/>
    </xf>
    <xf numFmtId="49" fontId="1" fillId="0" borderId="0" xfId="1" applyAlignment="1">
      <alignment horizontal="left"/>
    </xf>
    <xf numFmtId="49" fontId="5" fillId="0" borderId="0" xfId="12">
      <alignment horizontal="left"/>
    </xf>
    <xf numFmtId="0" fontId="5" fillId="0" borderId="0" xfId="13" quotePrefix="1">
      <alignment horizontal="center" wrapText="1"/>
    </xf>
    <xf numFmtId="0" fontId="7" fillId="0" borderId="0" xfId="14"/>
  </cellXfs>
  <cellStyles count="50">
    <cellStyle name="ar-blank" xfId="16"/>
    <cellStyle name="ar-bold" xfId="5"/>
    <cellStyle name="ar-bold-center" xfId="13"/>
    <cellStyle name="ar-bold-hilite" xfId="17"/>
    <cellStyle name="ar-bold-no-line" xfId="18"/>
    <cellStyle name="ar-bold-right" xfId="19"/>
    <cellStyle name="ar-brace-vertical-centered" xfId="20"/>
    <cellStyle name="ar-download" xfId="21"/>
    <cellStyle name="ar-h1" xfId="22"/>
    <cellStyle name="ar-h2" xfId="23"/>
    <cellStyle name="ar-h3" xfId="1"/>
    <cellStyle name="ar-h4" xfId="2"/>
    <cellStyle name="ar-h5" xfId="12"/>
    <cellStyle name="ar-h6" xfId="24"/>
    <cellStyle name="ar-hilight-right" xfId="25"/>
    <cellStyle name="ar-hilite" xfId="6"/>
    <cellStyle name="ar-hilite-pagebreak" xfId="15"/>
    <cellStyle name="ar-left" xfId="8"/>
    <cellStyle name="ar-left-pagebreak" xfId="26"/>
    <cellStyle name="ar-link-line" xfId="27"/>
    <cellStyle name="ar-pagebreak" xfId="28"/>
    <cellStyle name="ar-right" xfId="7"/>
    <cellStyle name="ar-right-no-border" xfId="29"/>
    <cellStyle name="ar-subtotal" xfId="30"/>
    <cellStyle name="ar-subtotal-hilite" xfId="31"/>
    <cellStyle name="ar-text" xfId="14"/>
    <cellStyle name="ar-text-pagebreak" xfId="32"/>
    <cellStyle name="ar-text-small" xfId="33"/>
    <cellStyle name="ar-th1" xfId="34"/>
    <cellStyle name="ar-thead" xfId="3"/>
    <cellStyle name="ar-thead-center" xfId="35"/>
    <cellStyle name="ar-thead-left" xfId="36"/>
    <cellStyle name="ar-thead-right" xfId="4"/>
    <cellStyle name="ar-total" xfId="9"/>
    <cellStyle name="ar-total-hilight-right" xfId="37"/>
    <cellStyle name="ar-total-hilite" xfId="10"/>
    <cellStyle name="ar-total-nobold" xfId="38"/>
    <cellStyle name="ar-total-right" xfId="11"/>
    <cellStyle name="Inmatning" xfId="39"/>
    <cellStyle name="Normaali 2" xfId="40"/>
    <cellStyle name="Normaali 2 2" xfId="41"/>
    <cellStyle name="Normaali 3" xfId="42"/>
    <cellStyle name="Normaali 3 2" xfId="43"/>
    <cellStyle name="Normal" xfId="0" builtinId="0"/>
    <cellStyle name="Normal 2" xfId="44"/>
    <cellStyle name="Normal 2 2" xfId="45"/>
    <cellStyle name="Normal 3" xfId="46"/>
    <cellStyle name="Normal 4" xfId="47"/>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E97"/>
  <sheetViews>
    <sheetView tabSelected="1" view="pageBreakPreview" zoomScaleNormal="100" zoomScaleSheetLayoutView="100" workbookViewId="0">
      <selection sqref="A1:E1"/>
    </sheetView>
  </sheetViews>
  <sheetFormatPr defaultRowHeight="12.75" x14ac:dyDescent="0.2"/>
  <cols>
    <col min="1" max="1" width="58.42578125" customWidth="1"/>
    <col min="2" max="5" width="13.5703125" customWidth="1"/>
  </cols>
  <sheetData>
    <row r="1" spans="1:5" ht="15.75" x14ac:dyDescent="0.25">
      <c r="A1" s="36" t="s">
        <v>0</v>
      </c>
      <c r="B1" s="36"/>
      <c r="C1" s="36"/>
      <c r="D1" s="36"/>
      <c r="E1" s="36"/>
    </row>
    <row r="2" spans="1:5" x14ac:dyDescent="0.2">
      <c r="A2" s="1"/>
      <c r="B2" s="2"/>
      <c r="C2" s="2"/>
      <c r="D2" s="2"/>
      <c r="E2" s="2"/>
    </row>
    <row r="3" spans="1:5" ht="15" x14ac:dyDescent="0.25">
      <c r="A3" s="34" t="s">
        <v>1</v>
      </c>
      <c r="B3" s="34"/>
      <c r="C3" s="34"/>
      <c r="D3" s="34"/>
      <c r="E3" s="34"/>
    </row>
    <row r="4" spans="1:5" x14ac:dyDescent="0.2">
      <c r="A4" s="1"/>
    </row>
    <row r="5" spans="1:5" ht="13.5" thickBot="1" x14ac:dyDescent="0.25">
      <c r="A5" s="3" t="s">
        <v>2</v>
      </c>
      <c r="B5" s="3"/>
      <c r="C5" s="3"/>
      <c r="D5" s="4">
        <v>2013</v>
      </c>
      <c r="E5" s="4">
        <v>2012</v>
      </c>
    </row>
    <row r="6" spans="1:5" x14ac:dyDescent="0.2">
      <c r="A6" s="5" t="s">
        <v>3</v>
      </c>
      <c r="D6" s="6"/>
      <c r="E6" s="7"/>
    </row>
    <row r="7" spans="1:5" x14ac:dyDescent="0.2">
      <c r="A7" s="8" t="s">
        <v>4</v>
      </c>
      <c r="D7" s="6">
        <v>28.441150906977008</v>
      </c>
      <c r="E7" s="9">
        <v>36.822535539501281</v>
      </c>
    </row>
    <row r="8" spans="1:5" x14ac:dyDescent="0.2">
      <c r="A8" s="8" t="s">
        <v>5</v>
      </c>
      <c r="D8" s="10">
        <v>13.662787416328973</v>
      </c>
      <c r="E8" s="11">
        <v>5.9862502913073872</v>
      </c>
    </row>
    <row r="9" spans="1:5" x14ac:dyDescent="0.2">
      <c r="A9" s="12" t="s">
        <v>6</v>
      </c>
      <c r="B9" s="13"/>
      <c r="C9" s="14"/>
      <c r="D9" s="15">
        <f>SUM(D7:D8)</f>
        <v>42.103938323305982</v>
      </c>
      <c r="E9" s="16">
        <f>SUM(E7:E8)</f>
        <v>42.808785830808667</v>
      </c>
    </row>
    <row r="10" spans="1:5" x14ac:dyDescent="0.2">
      <c r="A10" s="1"/>
    </row>
    <row r="11" spans="1:5" x14ac:dyDescent="0.2">
      <c r="A11" s="37" t="s">
        <v>7</v>
      </c>
      <c r="B11" s="37"/>
      <c r="C11" s="37"/>
      <c r="D11" s="37"/>
      <c r="E11" s="37"/>
    </row>
    <row r="12" spans="1:5" x14ac:dyDescent="0.2">
      <c r="A12" s="17"/>
      <c r="B12" s="18"/>
      <c r="C12" s="18"/>
    </row>
    <row r="13" spans="1:5" x14ac:dyDescent="0.2">
      <c r="A13" s="19"/>
      <c r="B13" s="38">
        <v>2013</v>
      </c>
      <c r="C13" s="38"/>
      <c r="D13" s="38">
        <v>2012</v>
      </c>
      <c r="E13" s="38"/>
    </row>
    <row r="14" spans="1:5" ht="26.25" thickBot="1" x14ac:dyDescent="0.25">
      <c r="A14" s="20" t="s">
        <v>2</v>
      </c>
      <c r="B14" s="21" t="s">
        <v>8</v>
      </c>
      <c r="C14" s="21" t="s">
        <v>9</v>
      </c>
      <c r="D14" s="21" t="s">
        <v>8</v>
      </c>
      <c r="E14" s="21" t="s">
        <v>9</v>
      </c>
    </row>
    <row r="15" spans="1:5" x14ac:dyDescent="0.2">
      <c r="A15" s="22" t="s">
        <v>10</v>
      </c>
      <c r="B15" s="6"/>
      <c r="C15" s="6"/>
      <c r="D15" s="7"/>
      <c r="E15" s="7"/>
    </row>
    <row r="16" spans="1:5" x14ac:dyDescent="0.2">
      <c r="A16" s="8" t="s">
        <v>11</v>
      </c>
      <c r="B16" s="6">
        <v>0.91871634816177705</v>
      </c>
      <c r="C16" s="6">
        <v>0.85200528270366072</v>
      </c>
      <c r="D16" s="9">
        <v>5.5192262875786522</v>
      </c>
      <c r="E16" s="9">
        <v>3.5349568865066416</v>
      </c>
    </row>
    <row r="17" spans="1:5" x14ac:dyDescent="0.2">
      <c r="A17" s="8" t="s">
        <v>12</v>
      </c>
      <c r="B17" s="6"/>
      <c r="C17" s="6"/>
      <c r="D17" s="7"/>
      <c r="E17" s="7"/>
    </row>
    <row r="18" spans="1:5" x14ac:dyDescent="0.2">
      <c r="A18" s="8" t="s">
        <v>13</v>
      </c>
      <c r="B18" s="6">
        <v>269.87843008883522</v>
      </c>
      <c r="C18" s="6">
        <v>131.28410335135624</v>
      </c>
      <c r="D18" s="9">
        <v>284.52924726171051</v>
      </c>
      <c r="E18" s="9">
        <v>153.32498252155673</v>
      </c>
    </row>
    <row r="19" spans="1:5" x14ac:dyDescent="0.2">
      <c r="A19" s="12" t="s">
        <v>6</v>
      </c>
      <c r="B19" s="15">
        <f>SUM(B16:B18)</f>
        <v>270.79714643699697</v>
      </c>
      <c r="C19" s="15">
        <f>SUM(C16:C18)</f>
        <v>132.13610863405989</v>
      </c>
      <c r="D19" s="16">
        <f>SUM(D16:D18)</f>
        <v>290.04847354928916</v>
      </c>
      <c r="E19" s="16">
        <f>SUM(E16:E18)</f>
        <v>156.85993940806338</v>
      </c>
    </row>
    <row r="20" spans="1:5" x14ac:dyDescent="0.2">
      <c r="A20" s="1"/>
      <c r="B20" s="23"/>
      <c r="C20" s="23"/>
      <c r="D20" s="23"/>
      <c r="E20" s="23"/>
    </row>
    <row r="21" spans="1:5" ht="13.5" thickBot="1" x14ac:dyDescent="0.25">
      <c r="A21" s="3" t="s">
        <v>2</v>
      </c>
      <c r="B21" s="3"/>
      <c r="C21" s="3"/>
      <c r="D21" s="4" t="s">
        <v>14</v>
      </c>
      <c r="E21" s="4" t="s">
        <v>15</v>
      </c>
    </row>
    <row r="22" spans="1:5" ht="25.5" x14ac:dyDescent="0.2">
      <c r="A22" s="22" t="s">
        <v>16</v>
      </c>
      <c r="B22" s="23"/>
      <c r="C22" s="23"/>
      <c r="D22" s="6"/>
      <c r="E22" s="7"/>
    </row>
    <row r="23" spans="1:5" x14ac:dyDescent="0.2">
      <c r="A23" s="8" t="s">
        <v>12</v>
      </c>
      <c r="B23" s="23"/>
      <c r="C23" s="23"/>
      <c r="D23" s="6">
        <v>39.093926019573097</v>
      </c>
      <c r="E23" s="9">
        <v>40.356210673502673</v>
      </c>
    </row>
    <row r="24" spans="1:5" x14ac:dyDescent="0.2">
      <c r="A24" s="1"/>
      <c r="B24" s="23"/>
      <c r="C24" s="23"/>
      <c r="D24" s="23"/>
      <c r="E24" s="23"/>
    </row>
    <row r="25" spans="1:5" x14ac:dyDescent="0.2">
      <c r="A25" s="39" t="s">
        <v>17</v>
      </c>
      <c r="B25" s="39"/>
      <c r="C25" s="39"/>
      <c r="D25" s="39"/>
      <c r="E25" s="39"/>
    </row>
    <row r="26" spans="1:5" x14ac:dyDescent="0.2">
      <c r="A26" s="1"/>
      <c r="B26" s="23"/>
      <c r="C26" s="23"/>
      <c r="D26" s="23"/>
      <c r="E26" s="23"/>
    </row>
    <row r="27" spans="1:5" ht="13.5" thickBot="1" x14ac:dyDescent="0.25">
      <c r="A27" s="3" t="s">
        <v>2</v>
      </c>
      <c r="B27" s="3"/>
      <c r="C27" s="3"/>
      <c r="D27" s="4">
        <v>2013</v>
      </c>
      <c r="E27" s="4">
        <v>2012</v>
      </c>
    </row>
    <row r="28" spans="1:5" ht="16.5" customHeight="1" x14ac:dyDescent="0.2">
      <c r="A28" s="5" t="s">
        <v>18</v>
      </c>
      <c r="D28" s="6"/>
      <c r="E28" s="7"/>
    </row>
    <row r="29" spans="1:5" x14ac:dyDescent="0.2">
      <c r="A29" s="22" t="s">
        <v>19</v>
      </c>
      <c r="D29" s="6"/>
      <c r="E29" s="9"/>
    </row>
    <row r="30" spans="1:5" x14ac:dyDescent="0.2">
      <c r="A30" s="8" t="s">
        <v>20</v>
      </c>
      <c r="D30" s="6">
        <v>32.311069973247847</v>
      </c>
      <c r="E30" s="7">
        <v>36.74994173852248</v>
      </c>
    </row>
    <row r="31" spans="1:5" x14ac:dyDescent="0.2">
      <c r="A31" s="8" t="s">
        <v>21</v>
      </c>
      <c r="D31" s="6">
        <v>99.143592464245799</v>
      </c>
      <c r="E31" s="9">
        <v>110.36972733628524</v>
      </c>
    </row>
    <row r="32" spans="1:5" x14ac:dyDescent="0.2">
      <c r="A32" s="8" t="s">
        <v>22</v>
      </c>
      <c r="D32" s="6">
        <v>77.662290751882253</v>
      </c>
      <c r="E32" s="7">
        <v>100.78990911209507</v>
      </c>
    </row>
    <row r="33" spans="1:5" x14ac:dyDescent="0.2">
      <c r="A33" s="12" t="s">
        <v>6</v>
      </c>
      <c r="B33" s="12"/>
      <c r="C33" s="13"/>
      <c r="D33" s="15">
        <f>SUM(D30:D32)</f>
        <v>209.11695318937592</v>
      </c>
      <c r="E33" s="16">
        <f>SUM(E30:E32)</f>
        <v>247.90957818690279</v>
      </c>
    </row>
    <row r="34" spans="1:5" x14ac:dyDescent="0.2">
      <c r="A34" s="1"/>
      <c r="D34" s="6"/>
      <c r="E34" s="7"/>
    </row>
    <row r="35" spans="1:5" x14ac:dyDescent="0.2">
      <c r="A35" s="8" t="s">
        <v>23</v>
      </c>
      <c r="D35" s="6"/>
      <c r="E35" s="9"/>
    </row>
    <row r="36" spans="1:5" x14ac:dyDescent="0.2">
      <c r="A36" s="8" t="s">
        <v>24</v>
      </c>
      <c r="D36" s="6">
        <v>24.928457502138183</v>
      </c>
      <c r="E36" s="7">
        <v>-44.765510110294102</v>
      </c>
    </row>
    <row r="37" spans="1:5" x14ac:dyDescent="0.2">
      <c r="A37" s="8" t="s">
        <v>25</v>
      </c>
      <c r="D37" s="6">
        <v>11.348443170523103</v>
      </c>
      <c r="E37" s="7" t="s">
        <v>26</v>
      </c>
    </row>
    <row r="38" spans="1:5" x14ac:dyDescent="0.2">
      <c r="A38" s="12" t="s">
        <v>27</v>
      </c>
      <c r="B38" s="12"/>
      <c r="C38" s="13"/>
      <c r="D38" s="15">
        <f>SUM(D36:D37)</f>
        <v>36.276900672661284</v>
      </c>
      <c r="E38" s="16">
        <f>SUM(E36:E37)</f>
        <v>-44.765510110294102</v>
      </c>
    </row>
    <row r="40" spans="1:5" ht="33" customHeight="1" x14ac:dyDescent="0.2">
      <c r="A40" s="35" t="s">
        <v>28</v>
      </c>
      <c r="B40" s="35"/>
      <c r="C40" s="35"/>
      <c r="D40" s="35"/>
      <c r="E40" s="35"/>
    </row>
    <row r="41" spans="1:5" ht="60.75" customHeight="1" x14ac:dyDescent="0.2">
      <c r="A41" s="35" t="s">
        <v>29</v>
      </c>
      <c r="B41" s="35"/>
      <c r="C41" s="35"/>
      <c r="D41" s="35"/>
      <c r="E41" s="35"/>
    </row>
    <row r="42" spans="1:5" ht="83.25" customHeight="1" x14ac:dyDescent="0.2">
      <c r="A42" s="35" t="s">
        <v>30</v>
      </c>
      <c r="B42" s="35"/>
      <c r="C42" s="35"/>
      <c r="D42" s="35"/>
      <c r="E42" s="35"/>
    </row>
    <row r="43" spans="1:5" ht="18.75" customHeight="1" x14ac:dyDescent="0.2">
      <c r="A43" s="35" t="s">
        <v>31</v>
      </c>
      <c r="B43" s="35"/>
      <c r="C43" s="35"/>
      <c r="D43" s="35"/>
      <c r="E43" s="35"/>
    </row>
    <row r="44" spans="1:5" ht="43.5" customHeight="1" x14ac:dyDescent="0.2">
      <c r="A44" s="35" t="s">
        <v>32</v>
      </c>
      <c r="B44" s="35"/>
      <c r="C44" s="35"/>
      <c r="D44" s="35"/>
      <c r="E44" s="35"/>
    </row>
    <row r="45" spans="1:5" ht="33.75" customHeight="1" x14ac:dyDescent="0.2">
      <c r="A45" s="35" t="s">
        <v>33</v>
      </c>
      <c r="B45" s="35"/>
      <c r="C45" s="35"/>
      <c r="D45" s="35"/>
      <c r="E45" s="35"/>
    </row>
    <row r="46" spans="1:5" x14ac:dyDescent="0.2">
      <c r="A46" s="1"/>
      <c r="B46" s="24"/>
      <c r="C46" s="24"/>
      <c r="D46" s="25"/>
      <c r="E46" s="25"/>
    </row>
    <row r="47" spans="1:5" ht="15" x14ac:dyDescent="0.25">
      <c r="A47" s="32" t="s">
        <v>34</v>
      </c>
      <c r="B47" s="32"/>
      <c r="C47" s="32"/>
      <c r="D47" s="32"/>
      <c r="E47" s="32"/>
    </row>
    <row r="48" spans="1:5" x14ac:dyDescent="0.2">
      <c r="A48" s="1"/>
    </row>
    <row r="49" spans="1:5" ht="13.5" thickBot="1" x14ac:dyDescent="0.25">
      <c r="A49" s="3" t="s">
        <v>2</v>
      </c>
      <c r="B49" s="3"/>
      <c r="C49" s="3"/>
      <c r="D49" s="4">
        <v>2013</v>
      </c>
      <c r="E49" s="4">
        <v>2012</v>
      </c>
    </row>
    <row r="50" spans="1:5" x14ac:dyDescent="0.2">
      <c r="A50" s="5" t="s">
        <v>3</v>
      </c>
      <c r="D50" s="6"/>
      <c r="E50" s="9"/>
    </row>
    <row r="51" spans="1:5" x14ac:dyDescent="0.2">
      <c r="A51" s="8" t="s">
        <v>35</v>
      </c>
      <c r="D51" s="6">
        <v>390.65585471000003</v>
      </c>
      <c r="E51" s="7">
        <v>367.23036231999998</v>
      </c>
    </row>
    <row r="52" spans="1:5" x14ac:dyDescent="0.2">
      <c r="A52" s="8" t="s">
        <v>36</v>
      </c>
      <c r="B52" s="24"/>
      <c r="C52" s="24"/>
      <c r="D52" s="6">
        <v>3.00012363</v>
      </c>
      <c r="E52" s="9">
        <v>0.66313699999999998</v>
      </c>
    </row>
    <row r="53" spans="1:5" x14ac:dyDescent="0.2">
      <c r="A53" s="12" t="s">
        <v>6</v>
      </c>
      <c r="B53" s="12"/>
      <c r="C53" s="13"/>
      <c r="D53" s="15">
        <f>SUM(D51:D52)</f>
        <v>393.65597834000005</v>
      </c>
      <c r="E53" s="16">
        <f>SUM(E51:E52)</f>
        <v>367.89349931999999</v>
      </c>
    </row>
    <row r="54" spans="1:5" x14ac:dyDescent="0.2">
      <c r="A54" s="1"/>
      <c r="B54" s="24"/>
      <c r="C54" s="24"/>
      <c r="D54" s="26"/>
      <c r="E54" s="24"/>
    </row>
    <row r="55" spans="1:5" ht="13.5" thickBot="1" x14ac:dyDescent="0.25">
      <c r="A55" s="3" t="s">
        <v>2</v>
      </c>
      <c r="B55" s="3"/>
      <c r="C55" s="3"/>
      <c r="D55" s="4" t="s">
        <v>14</v>
      </c>
      <c r="E55" s="4" t="s">
        <v>15</v>
      </c>
    </row>
    <row r="56" spans="1:5" ht="25.5" x14ac:dyDescent="0.2">
      <c r="A56" s="22" t="s">
        <v>16</v>
      </c>
      <c r="B56" s="23"/>
      <c r="C56" s="23"/>
      <c r="D56" s="6"/>
      <c r="E56" s="9"/>
    </row>
    <row r="57" spans="1:5" x14ac:dyDescent="0.2">
      <c r="A57" s="8" t="s">
        <v>37</v>
      </c>
      <c r="B57" s="23"/>
      <c r="C57" s="23"/>
      <c r="D57" s="6">
        <v>5.75</v>
      </c>
      <c r="E57" s="7">
        <v>5.5</v>
      </c>
    </row>
    <row r="58" spans="1:5" x14ac:dyDescent="0.2">
      <c r="A58" s="1"/>
      <c r="B58" s="23"/>
      <c r="C58" s="23"/>
      <c r="D58" s="6"/>
      <c r="E58" s="9"/>
    </row>
    <row r="59" spans="1:5" x14ac:dyDescent="0.2">
      <c r="A59" s="8" t="s">
        <v>17</v>
      </c>
      <c r="B59" s="23"/>
      <c r="C59" s="23"/>
      <c r="D59" s="6"/>
      <c r="E59" s="9"/>
    </row>
    <row r="60" spans="1:5" x14ac:dyDescent="0.2">
      <c r="A60" s="1"/>
      <c r="B60" s="23"/>
      <c r="C60" s="23"/>
      <c r="D60" s="6"/>
      <c r="E60" s="7"/>
    </row>
    <row r="61" spans="1:5" x14ac:dyDescent="0.2">
      <c r="A61" s="5" t="s">
        <v>38</v>
      </c>
      <c r="B61" s="24"/>
      <c r="C61" s="24"/>
      <c r="D61" s="6"/>
      <c r="E61" s="9"/>
    </row>
    <row r="62" spans="1:5" x14ac:dyDescent="0.2">
      <c r="A62" s="27" t="s">
        <v>39</v>
      </c>
      <c r="B62" s="24"/>
      <c r="C62" s="24"/>
      <c r="D62" s="6"/>
      <c r="E62" s="9"/>
    </row>
    <row r="63" spans="1:5" x14ac:dyDescent="0.2">
      <c r="A63" s="8" t="s">
        <v>40</v>
      </c>
      <c r="B63" s="24"/>
      <c r="C63" s="24"/>
      <c r="D63" s="6">
        <v>14.396000000000001</v>
      </c>
      <c r="E63" s="7">
        <v>66.633600000000001</v>
      </c>
    </row>
    <row r="64" spans="1:5" x14ac:dyDescent="0.2">
      <c r="A64" s="8" t="s">
        <v>41</v>
      </c>
      <c r="B64" s="24"/>
      <c r="C64" s="24"/>
      <c r="D64" s="6">
        <v>4.0670000000000002</v>
      </c>
      <c r="E64" s="9">
        <v>53.389249499999998</v>
      </c>
    </row>
    <row r="65" spans="1:5" x14ac:dyDescent="0.2">
      <c r="A65" s="1"/>
      <c r="B65" s="24"/>
      <c r="C65" s="24"/>
      <c r="D65" s="26"/>
      <c r="E65" s="24"/>
    </row>
    <row r="66" spans="1:5" x14ac:dyDescent="0.2">
      <c r="A66" s="33" t="s">
        <v>42</v>
      </c>
      <c r="B66" s="33"/>
      <c r="C66" s="33"/>
      <c r="D66" s="33"/>
      <c r="E66" s="33"/>
    </row>
    <row r="67" spans="1:5" x14ac:dyDescent="0.2">
      <c r="A67" s="1"/>
      <c r="B67" s="24"/>
      <c r="C67" s="24"/>
      <c r="D67" s="26"/>
      <c r="E67" s="24"/>
    </row>
    <row r="68" spans="1:5" ht="13.5" thickBot="1" x14ac:dyDescent="0.25">
      <c r="A68" s="3" t="s">
        <v>2</v>
      </c>
      <c r="B68" s="3"/>
      <c r="C68" s="3"/>
      <c r="D68" s="4">
        <v>2013</v>
      </c>
      <c r="E68" s="4">
        <v>2012</v>
      </c>
    </row>
    <row r="69" spans="1:5" ht="14.25" customHeight="1" x14ac:dyDescent="0.2">
      <c r="A69" s="5" t="s">
        <v>18</v>
      </c>
      <c r="B69" s="28"/>
      <c r="C69" s="28"/>
      <c r="D69" s="6"/>
      <c r="E69" s="9"/>
    </row>
    <row r="70" spans="1:5" x14ac:dyDescent="0.2">
      <c r="A70" s="22" t="s">
        <v>19</v>
      </c>
      <c r="B70" s="28"/>
      <c r="C70" s="28"/>
      <c r="D70" s="6"/>
      <c r="E70" s="7"/>
    </row>
    <row r="71" spans="1:5" x14ac:dyDescent="0.2">
      <c r="A71" s="8" t="s">
        <v>20</v>
      </c>
      <c r="B71" s="28"/>
      <c r="C71" s="28"/>
      <c r="D71" s="6">
        <f>1.75804913+0.14339036+0.0090954</f>
        <v>1.9105348900000001</v>
      </c>
      <c r="E71" s="9">
        <f>2.03989945+0.06268893+0.15410711</f>
        <v>2.2566954900000002</v>
      </c>
    </row>
    <row r="72" spans="1:5" x14ac:dyDescent="0.2">
      <c r="A72" s="8" t="s">
        <v>21</v>
      </c>
      <c r="B72" s="28"/>
      <c r="C72" s="28"/>
      <c r="D72" s="6">
        <f>7.9968444+0.11533281</f>
        <v>8.1121772100000005</v>
      </c>
      <c r="E72" s="9">
        <f>2.79818102+0.00902205+0.08766925</f>
        <v>2.8948723199999997</v>
      </c>
    </row>
    <row r="73" spans="1:5" x14ac:dyDescent="0.2">
      <c r="A73" s="8" t="s">
        <v>43</v>
      </c>
      <c r="B73" s="28"/>
      <c r="C73" s="28"/>
      <c r="D73" s="6">
        <v>8.7955288399999993</v>
      </c>
      <c r="E73" s="7" t="s">
        <v>26</v>
      </c>
    </row>
    <row r="74" spans="1:5" x14ac:dyDescent="0.2">
      <c r="A74" s="12" t="s">
        <v>6</v>
      </c>
      <c r="B74" s="12"/>
      <c r="C74" s="13"/>
      <c r="D74" s="15">
        <f>SUM(D71:D73)</f>
        <v>18.818240939999999</v>
      </c>
      <c r="E74" s="16">
        <f>SUM(E71:E72)</f>
        <v>5.1515678099999995</v>
      </c>
    </row>
    <row r="75" spans="1:5" x14ac:dyDescent="0.2">
      <c r="A75" s="1"/>
      <c r="B75" s="28"/>
      <c r="C75" s="28"/>
      <c r="D75" s="29"/>
      <c r="E75" s="9"/>
    </row>
    <row r="76" spans="1:5" ht="25.5" x14ac:dyDescent="0.2">
      <c r="A76" s="30" t="s">
        <v>44</v>
      </c>
      <c r="B76" s="31"/>
      <c r="C76" s="28"/>
      <c r="D76" s="6">
        <f>0.24015048+0.6003762</f>
        <v>0.84052667999999997</v>
      </c>
      <c r="E76" s="7">
        <f>0.6003762+0.24015048</f>
        <v>0.84052667999999997</v>
      </c>
    </row>
    <row r="77" spans="1:5" x14ac:dyDescent="0.2">
      <c r="A77" s="1"/>
      <c r="B77" s="28"/>
      <c r="C77" s="28"/>
      <c r="D77" s="6"/>
      <c r="E77" s="9"/>
    </row>
    <row r="78" spans="1:5" ht="25.5" x14ac:dyDescent="0.2">
      <c r="A78" s="30" t="s">
        <v>45</v>
      </c>
      <c r="B78" s="31"/>
      <c r="C78" s="28"/>
      <c r="D78" s="6"/>
      <c r="E78" s="9"/>
    </row>
    <row r="79" spans="1:5" x14ac:dyDescent="0.2">
      <c r="A79" s="8" t="s">
        <v>24</v>
      </c>
      <c r="B79" s="28"/>
      <c r="C79" s="28"/>
      <c r="D79" s="6">
        <f>-2.69719813-0.0476928</f>
        <v>-2.74489093</v>
      </c>
      <c r="E79" s="9">
        <v>-3.101</v>
      </c>
    </row>
    <row r="80" spans="1:5" x14ac:dyDescent="0.2">
      <c r="A80" s="8" t="s">
        <v>46</v>
      </c>
      <c r="B80" s="28"/>
      <c r="C80" s="28"/>
      <c r="D80" s="6">
        <v>0.24015048</v>
      </c>
      <c r="E80" s="7">
        <v>0.24015048</v>
      </c>
    </row>
    <row r="81" spans="1:5" x14ac:dyDescent="0.2">
      <c r="A81" s="12" t="s">
        <v>27</v>
      </c>
      <c r="B81" s="12"/>
      <c r="C81" s="13"/>
      <c r="D81" s="15">
        <f>SUM(D79:D80)</f>
        <v>-2.5047404499999999</v>
      </c>
      <c r="E81" s="16">
        <f>SUM(E79:E80)</f>
        <v>-2.8608495199999999</v>
      </c>
    </row>
    <row r="82" spans="1:5" x14ac:dyDescent="0.2">
      <c r="A82" s="1"/>
      <c r="B82" s="28"/>
      <c r="C82" s="28"/>
      <c r="D82" s="28"/>
      <c r="E82" s="28"/>
    </row>
    <row r="83" spans="1:5" ht="15" x14ac:dyDescent="0.25">
      <c r="A83" s="34" t="s">
        <v>47</v>
      </c>
      <c r="B83" s="34"/>
      <c r="C83" s="34"/>
      <c r="D83" s="34"/>
      <c r="E83" s="34"/>
    </row>
    <row r="84" spans="1:5" x14ac:dyDescent="0.2">
      <c r="A84" s="1"/>
    </row>
    <row r="85" spans="1:5" ht="13.5" thickBot="1" x14ac:dyDescent="0.25">
      <c r="A85" s="3" t="s">
        <v>2</v>
      </c>
      <c r="B85" s="3"/>
      <c r="C85" s="3"/>
      <c r="D85" s="4">
        <v>2013</v>
      </c>
      <c r="E85" s="4">
        <v>2012</v>
      </c>
    </row>
    <row r="86" spans="1:5" x14ac:dyDescent="0.2">
      <c r="A86" s="5" t="s">
        <v>3</v>
      </c>
      <c r="D86" s="6"/>
      <c r="E86" s="9"/>
    </row>
    <row r="87" spans="1:5" x14ac:dyDescent="0.2">
      <c r="A87" s="30" t="s">
        <v>35</v>
      </c>
      <c r="D87" s="6">
        <v>0.93214600000000003</v>
      </c>
      <c r="E87" s="9">
        <v>1.3138890000000001</v>
      </c>
    </row>
    <row r="88" spans="1:5" x14ac:dyDescent="0.2">
      <c r="A88" s="1"/>
    </row>
    <row r="89" spans="1:5" ht="13.5" thickBot="1" x14ac:dyDescent="0.25">
      <c r="A89" s="3" t="s">
        <v>2</v>
      </c>
      <c r="B89" s="3"/>
      <c r="C89" s="3"/>
      <c r="D89" s="4">
        <v>2013</v>
      </c>
      <c r="E89" s="4">
        <v>2012</v>
      </c>
    </row>
    <row r="90" spans="1:5" ht="13.5" customHeight="1" x14ac:dyDescent="0.2">
      <c r="A90" s="5" t="s">
        <v>18</v>
      </c>
      <c r="D90" s="6"/>
      <c r="E90" s="9"/>
    </row>
    <row r="91" spans="1:5" x14ac:dyDescent="0.2">
      <c r="A91" s="22" t="s">
        <v>19</v>
      </c>
      <c r="D91" s="6"/>
      <c r="E91" s="9"/>
    </row>
    <row r="92" spans="1:5" x14ac:dyDescent="0.2">
      <c r="A92" s="30" t="s">
        <v>20</v>
      </c>
      <c r="D92" s="6">
        <v>0.91314572999999977</v>
      </c>
      <c r="E92" s="9">
        <v>0.90300000000000002</v>
      </c>
    </row>
    <row r="93" spans="1:5" x14ac:dyDescent="0.2">
      <c r="A93" s="8" t="s">
        <v>21</v>
      </c>
      <c r="D93" s="6">
        <v>2.2521995999999995</v>
      </c>
      <c r="E93" s="9">
        <v>3.1219999999999999</v>
      </c>
    </row>
    <row r="94" spans="1:5" x14ac:dyDescent="0.2">
      <c r="A94" s="12" t="s">
        <v>6</v>
      </c>
      <c r="B94" s="12"/>
      <c r="C94" s="13"/>
      <c r="D94" s="15">
        <f>SUM(D92:D93)</f>
        <v>3.1653453299999992</v>
      </c>
      <c r="E94" s="16">
        <f>SUM(E92:E93)</f>
        <v>4.0250000000000004</v>
      </c>
    </row>
    <row r="96" spans="1:5" ht="28.5" customHeight="1" x14ac:dyDescent="0.2">
      <c r="A96" s="35" t="s">
        <v>48</v>
      </c>
      <c r="B96" s="35"/>
      <c r="C96" s="35"/>
      <c r="D96" s="35"/>
      <c r="E96" s="35"/>
    </row>
    <row r="97" spans="1:4" x14ac:dyDescent="0.2">
      <c r="A97" s="2"/>
      <c r="B97" s="2"/>
      <c r="C97" s="2"/>
      <c r="D97" s="2"/>
    </row>
  </sheetData>
  <mergeCells count="16">
    <mergeCell ref="A25:E25"/>
    <mergeCell ref="A1:E1"/>
    <mergeCell ref="A3:E3"/>
    <mergeCell ref="A11:E11"/>
    <mergeCell ref="B13:C13"/>
    <mergeCell ref="D13:E13"/>
    <mergeCell ref="A47:E47"/>
    <mergeCell ref="A66:E66"/>
    <mergeCell ref="A83:E83"/>
    <mergeCell ref="A96:E96"/>
    <mergeCell ref="A40:E40"/>
    <mergeCell ref="A41:E41"/>
    <mergeCell ref="A42:E42"/>
    <mergeCell ref="A43:E43"/>
    <mergeCell ref="A44:E44"/>
    <mergeCell ref="A45:E45"/>
  </mergeCells>
  <pageMargins left="0.7" right="0.7" top="0.75" bottom="0.75" header="0.3" footer="0.3"/>
  <pageSetup paperSize="9" scale="78"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Liite 33</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2014-03-03T15:17:11Z</dcterms:created>
  <dcterms:modified xsi:type="dcterms:W3CDTF">2014-03-04T11:50:50Z</dcterms:modified>
</cp:coreProperties>
</file>