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Liite 29" sheetId="1" r:id="rId1"/>
  </sheets>
  <calcPr calcId="145621"/>
</workbook>
</file>

<file path=xl/calcChain.xml><?xml version="1.0" encoding="utf-8"?>
<calcChain xmlns="http://schemas.openxmlformats.org/spreadsheetml/2006/main">
  <c r="F46" i="1" l="1"/>
  <c r="F48" i="1" s="1"/>
  <c r="F55" i="1" s="1"/>
  <c r="E46" i="1"/>
  <c r="E48" i="1" s="1"/>
  <c r="F34" i="1"/>
  <c r="E34" i="1"/>
  <c r="F17" i="1"/>
  <c r="F19" i="1" s="1"/>
  <c r="E16" i="1"/>
  <c r="E17" i="1" s="1"/>
  <c r="E19" i="1" s="1"/>
  <c r="E55" i="1" l="1"/>
</calcChain>
</file>

<file path=xl/sharedStrings.xml><?xml version="1.0" encoding="utf-8"?>
<sst xmlns="http://schemas.openxmlformats.org/spreadsheetml/2006/main" count="50" uniqueCount="42">
  <si>
    <t>29 Rahoitusvelat</t>
  </si>
  <si>
    <t>Segmenttien rahoitusvelat pitävät sisällään velat johdannaissopimuksista, liikkeeseen lasketut velkakirjat sekä muut rahoitusvelat.</t>
  </si>
  <si>
    <t>Vahinkovakuutustoiminta</t>
  </si>
  <si>
    <t>Milj. e</t>
  </si>
  <si>
    <t>Johdannaissopimukset (liite 15)</t>
  </si>
  <si>
    <t xml:space="preserve">Velat, joilla on huonompi etuoikeus </t>
  </si>
  <si>
    <t>Pääomalainat</t>
  </si>
  <si>
    <t>Euromääräiset lainat</t>
  </si>
  <si>
    <t xml:space="preserve"> </t>
  </si>
  <si>
    <t>Maturiteetti</t>
  </si>
  <si>
    <t>Korko</t>
  </si>
  <si>
    <t>Pääomalaina, 2002 (nimellisarvo 65 meur)</t>
  </si>
  <si>
    <t>20 vuotta</t>
  </si>
  <si>
    <t>8.98 %</t>
  </si>
  <si>
    <t>-</t>
  </si>
  <si>
    <t>Pääomalaina, 2005 (nimellisarvo 150 meur)</t>
  </si>
  <si>
    <t>ikuinen</t>
  </si>
  <si>
    <t>4.94 %</t>
  </si>
  <si>
    <t>Pääomalaina, 2011 (nimellisarvo 110 meur)</t>
  </si>
  <si>
    <t>30 vuotta</t>
  </si>
  <si>
    <t>6.00 %</t>
  </si>
  <si>
    <t>Pääomalaina, 2013 (nimellisarvo 90 meur)</t>
  </si>
  <si>
    <t>4.70 %</t>
  </si>
  <si>
    <t>Velat, joilla huonompi etuoikeus yhteensä</t>
  </si>
  <si>
    <t>Vahinkovakuutustoiminnan rahoitusvelat yhteensä</t>
  </si>
  <si>
    <t>Vuoden 2002 pääomalaina maksettiin takaisin huhtikuussa 2013.</t>
  </si>
  <si>
    <t xml:space="preserve">Vuoden 2005 ja 2011 pääomalainoille maksetaan ensimmäiseltä 10 vuodelta kiinteää korkoa, jonka jälkeen ne muuttuvat vaihtuvakorkoisiksi. Kesäkuussa 2013 liikkeeseen lasketulle uudelle pääomalainalle maksetaan ensimmäiseltä 5,5 vuodelta kiinteää korkoa, jonka jälkeen se muuttuu vaihtuvakorkoiseksi. Koron vaihtumisen yhteydessä voidaan myös suorittaa lainojen takaisinmaksu. Lainojen tarkoitus on turvata vakavaraisuutta ja ne sekä niiden ehdot ovat asianmukaisten viranomaisten hyväksymiä. Lainat käytetään solvenssitarkoituksiin. </t>
  </si>
  <si>
    <t>Vuosien 2011 ja 2013 pääomalainat ovat kokonaisuudessaan Sammon salkussa.</t>
  </si>
  <si>
    <t>Vuosien 2005 ja 2011 pääomalainat on listattu Luxemburgin pörssissä.</t>
  </si>
  <si>
    <t>Henkivakuutustoiminta</t>
  </si>
  <si>
    <r>
      <t>Johdannaissopimukset</t>
    </r>
    <r>
      <rPr>
        <sz val="10"/>
        <rFont val="Arial"/>
        <family val="2"/>
      </rPr>
      <t xml:space="preserve"> (liite 15)</t>
    </r>
  </si>
  <si>
    <t>Henkivakuutustoiminnan rahoitusvelat yhteensä</t>
  </si>
  <si>
    <t xml:space="preserve">Mandatum Life laski vuonna 2002 liikkeelle pääomalainamuotoisen nimellisarvoltaan 100 milj. euron lainan. Laina on vaihtuvakorkoinen ja eräpäivätön. Korkoa voidaan maksaa vain jakokelpoisista omista varoista. Laina voidaan maksaa takaisin ainoastaan Finanssivalvonnan luvalla ja aikaisintaan vuonna 2012 tai kunakin seuraavana vuonna koronmaksupäivänä. Pääomalaina on kokonaisuudessaan Sampo Oyj:n salkussa. </t>
  </si>
  <si>
    <t>Omistusyhteisö</t>
  </si>
  <si>
    <t>Liikkeeseen lasketut velkakirjat</t>
  </si>
  <si>
    <t>Yritystodistukset</t>
  </si>
  <si>
    <r>
      <t xml:space="preserve">Joukkovelkakirjalainat </t>
    </r>
    <r>
      <rPr>
        <vertAlign val="superscript"/>
        <sz val="10"/>
        <rFont val="Arial"/>
        <family val="2"/>
      </rPr>
      <t>*)</t>
    </r>
  </si>
  <si>
    <t>Yhteensä</t>
  </si>
  <si>
    <t>Omistusyhteisön rahoitusvelat yhteensä</t>
  </si>
  <si>
    <t>*) Käypään arvoon arvostettavien rahoitusvarojen ja -velkojen määritys ja hierarkia on esitetty liitteessä 17. Omistusyhteisön joukkovelkakirjalainat kuuluvat tämän määrityksen mukaan tasolle 2.</t>
  </si>
  <si>
    <t>Segmenttien väliset eliminoinnit</t>
  </si>
  <si>
    <t>Konserni yhteensä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</si>
</sst>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
  </numFmts>
  <fonts count="17" x14ac:knownFonts="1">
    <font>
      <sz val="10"/>
      <color theme="1"/>
      <name val="Arial"/>
      <family val="2"/>
    </font>
    <font>
      <b/>
      <sz val="12"/>
      <name val="Arial"/>
      <family val="2"/>
    </font>
    <font>
      <sz val="10"/>
      <color theme="1"/>
      <name val="Calibri"/>
      <family val="2"/>
    </font>
    <font>
      <sz val="10"/>
      <name val="Arial"/>
      <family val="2"/>
    </font>
    <font>
      <b/>
      <sz val="11"/>
      <name val="Arial"/>
      <family val="2"/>
    </font>
    <font>
      <b/>
      <sz val="10"/>
      <name val="Arial"/>
      <family val="2"/>
    </font>
    <font>
      <b/>
      <sz val="10"/>
      <color indexed="63"/>
      <name val="Arial"/>
      <family val="2"/>
    </font>
    <font>
      <sz val="10"/>
      <color indexed="63"/>
      <name val="Arial"/>
      <family val="2"/>
    </font>
    <font>
      <b/>
      <sz val="8"/>
      <name val="Arial"/>
      <family val="2"/>
    </font>
    <font>
      <sz val="9"/>
      <name val="Arial"/>
      <family val="2"/>
    </font>
    <font>
      <vertAlign val="superscript"/>
      <sz val="10"/>
      <name val="Arial"/>
      <family val="2"/>
    </font>
    <font>
      <sz val="8"/>
      <name val="Arial"/>
      <family val="2"/>
    </font>
    <font>
      <sz val="14"/>
      <name val="Arial"/>
      <family val="2"/>
    </font>
    <font>
      <b/>
      <sz val="20"/>
      <name val="Arial"/>
      <family val="2"/>
    </font>
    <font>
      <b/>
      <sz val="16"/>
      <name val="Arial"/>
      <family val="2"/>
    </font>
    <font>
      <sz val="10"/>
      <color theme="10"/>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thin">
        <color rgb="FF000000"/>
      </top>
      <bottom style="thin">
        <color rgb="FF000000"/>
      </bottom>
      <diagonal/>
    </border>
    <border>
      <left/>
      <right/>
      <top style="medium">
        <color rgb="FF000000"/>
      </top>
      <bottom/>
      <diagonal/>
    </border>
  </borders>
  <cellStyleXfs count="50">
    <xf numFmtId="0" fontId="0" fillId="0" borderId="0"/>
    <xf numFmtId="49" fontId="1" fillId="0" borderId="0" applyAlignment="0"/>
    <xf numFmtId="0" fontId="3" fillId="0" borderId="0"/>
    <xf numFmtId="0" fontId="4" fillId="0" borderId="0">
      <alignment wrapText="1"/>
    </xf>
    <xf numFmtId="0" fontId="6" fillId="0" borderId="1" applyFill="0">
      <alignment horizontal="left"/>
    </xf>
    <xf numFmtId="0" fontId="6" fillId="0" borderId="1" applyFill="0">
      <alignment horizontal="right"/>
    </xf>
    <xf numFmtId="0" fontId="5" fillId="0" borderId="0">
      <alignment wrapText="1"/>
    </xf>
    <xf numFmtId="49" fontId="7" fillId="2" borderId="0">
      <alignment horizontal="right"/>
    </xf>
    <xf numFmtId="49" fontId="3" fillId="0" borderId="0" applyFill="0" applyBorder="0">
      <alignment horizontal="right"/>
    </xf>
    <xf numFmtId="0" fontId="3" fillId="0" borderId="0" applyFill="0" applyBorder="0">
      <alignment horizontal="left"/>
    </xf>
    <xf numFmtId="0" fontId="5" fillId="0" borderId="0" applyNumberFormat="0">
      <alignment horizontal="right" wrapText="1"/>
    </xf>
    <xf numFmtId="0" fontId="5" fillId="0" borderId="2" applyNumberFormat="0" applyFill="0" applyAlignment="0"/>
    <xf numFmtId="49" fontId="5" fillId="2" borderId="2">
      <alignment horizontal="right"/>
    </xf>
    <xf numFmtId="3" fontId="5" fillId="0" borderId="2" applyNumberFormat="0">
      <alignment horizontal="right"/>
    </xf>
    <xf numFmtId="0" fontId="5" fillId="0" borderId="0" applyNumberFormat="0" applyFont="0" applyFill="0" applyBorder="0" applyAlignment="0"/>
    <xf numFmtId="0" fontId="11" fillId="0" borderId="0">
      <alignment wrapText="1"/>
    </xf>
    <xf numFmtId="0" fontId="3" fillId="0" borderId="0" applyNumberFormat="0" applyFont="0" applyFill="0" applyBorder="0" applyAlignment="0" applyProtection="0">
      <alignment horizontal="left"/>
    </xf>
    <xf numFmtId="0" fontId="5" fillId="0" borderId="0">
      <alignment horizontal="center" wrapText="1"/>
    </xf>
    <xf numFmtId="49" fontId="5" fillId="2" borderId="0">
      <alignment horizontal="right"/>
    </xf>
    <xf numFmtId="0" fontId="5" fillId="0" borderId="0" applyAlignment="0">
      <alignment wrapText="1"/>
    </xf>
    <xf numFmtId="49" fontId="12" fillId="0" borderId="3" applyBorder="0">
      <alignment horizontal="right" vertical="center"/>
    </xf>
    <xf numFmtId="0" fontId="5" fillId="0" borderId="0"/>
    <xf numFmtId="0" fontId="13" fillId="0" borderId="0" applyNumberFormat="0" applyAlignment="0"/>
    <xf numFmtId="0" fontId="14" fillId="0" borderId="0" applyAlignment="0"/>
    <xf numFmtId="49" fontId="5" fillId="0" borderId="0">
      <alignment horizontal="left"/>
    </xf>
    <xf numFmtId="0" fontId="5" fillId="0" borderId="0" applyFont="0">
      <alignment wrapText="1"/>
    </xf>
    <xf numFmtId="0" fontId="7" fillId="3" borderId="0" applyNumberFormat="0">
      <alignment horizontal="right"/>
    </xf>
    <xf numFmtId="3" fontId="7" fillId="2" borderId="0">
      <alignment horizontal="right"/>
    </xf>
    <xf numFmtId="0" fontId="3" fillId="0" borderId="0" applyNumberFormat="0" applyFont="0" applyFill="0" applyBorder="0" applyAlignment="0">
      <alignment horizontal="left"/>
    </xf>
    <xf numFmtId="0" fontId="15" fillId="0" borderId="2">
      <alignment horizontal="right"/>
    </xf>
    <xf numFmtId="49" fontId="3" fillId="0" borderId="0">
      <alignment horizontal="right"/>
    </xf>
    <xf numFmtId="0" fontId="5" fillId="0" borderId="2" applyFill="0" applyAlignment="0"/>
    <xf numFmtId="4" fontId="5" fillId="2" borderId="2">
      <alignment horizontal="right"/>
    </xf>
    <xf numFmtId="0" fontId="3" fillId="0" borderId="0" applyNumberFormat="0" applyFont="0" applyFill="0" applyBorder="0" applyAlignment="0">
      <alignment wrapText="1"/>
    </xf>
    <xf numFmtId="0" fontId="1" fillId="0" borderId="0">
      <alignment wrapText="1"/>
    </xf>
    <xf numFmtId="0" fontId="6" fillId="0" borderId="1" applyNumberFormat="0" applyFill="0">
      <alignment horizontal="center"/>
    </xf>
    <xf numFmtId="0" fontId="6" fillId="0" borderId="1" applyFill="0">
      <alignment horizontal="left"/>
    </xf>
    <xf numFmtId="4" fontId="5" fillId="3" borderId="2" applyNumberFormat="0">
      <alignment horizontal="right"/>
    </xf>
    <xf numFmtId="0" fontId="3" fillId="0" borderId="2">
      <alignment horizontal="right"/>
    </xf>
    <xf numFmtId="0" fontId="16" fillId="0" borderId="0" applyNumberFormat="0" applyBorder="0" applyAlignmen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5" fillId="2" borderId="2">
      <alignment horizontal="right"/>
    </xf>
    <xf numFmtId="3" fontId="5" fillId="0" borderId="2">
      <alignment horizontal="right"/>
    </xf>
  </cellStyleXfs>
  <cellXfs count="45">
    <xf numFmtId="0" fontId="0" fillId="0" borderId="0" xfId="0"/>
    <xf numFmtId="49" fontId="1" fillId="0" borderId="0" xfId="1" applyAlignment="1">
      <alignment horizontal="left"/>
    </xf>
    <xf numFmtId="0" fontId="2" fillId="0" borderId="0" xfId="0" applyFont="1"/>
    <xf numFmtId="0" fontId="3" fillId="0" borderId="0" xfId="2"/>
    <xf numFmtId="0" fontId="4" fillId="0" borderId="0" xfId="3">
      <alignment wrapText="1"/>
    </xf>
    <xf numFmtId="0" fontId="5" fillId="0" borderId="0" xfId="0" applyFont="1" applyFill="1" applyBorder="1" applyAlignment="1">
      <alignment horizontal="right"/>
    </xf>
    <xf numFmtId="0" fontId="6" fillId="0" borderId="1" xfId="4">
      <alignment horizontal="left"/>
    </xf>
    <xf numFmtId="0" fontId="6" fillId="0" borderId="1" xfId="5" applyFill="1">
      <alignment horizontal="right"/>
    </xf>
    <xf numFmtId="0" fontId="5" fillId="0" borderId="0" xfId="6">
      <alignment wrapText="1"/>
    </xf>
    <xf numFmtId="3" fontId="7" fillId="2" borderId="0" xfId="7" applyNumberFormat="1">
      <alignment horizontal="right"/>
    </xf>
    <xf numFmtId="3" fontId="3" fillId="0" borderId="0" xfId="8" applyNumberFormat="1">
      <alignment horizontal="right"/>
    </xf>
    <xf numFmtId="0" fontId="5" fillId="0" borderId="0" xfId="0" applyFont="1" applyAlignment="1">
      <alignment horizontal="right"/>
    </xf>
    <xf numFmtId="3" fontId="3" fillId="0" borderId="0" xfId="8" applyNumberFormat="1" applyFill="1" applyBorder="1">
      <alignment horizontal="right"/>
    </xf>
    <xf numFmtId="0" fontId="3" fillId="0" borderId="0" xfId="9" applyFill="1">
      <alignment horizontal="left"/>
    </xf>
    <xf numFmtId="0" fontId="8" fillId="0" borderId="0" xfId="0" applyFont="1" applyAlignment="1">
      <alignment vertical="top"/>
    </xf>
    <xf numFmtId="0" fontId="5" fillId="0" borderId="0" xfId="0" applyFont="1" applyAlignment="1">
      <alignment horizontal="center"/>
    </xf>
    <xf numFmtId="0" fontId="5" fillId="0" borderId="0" xfId="10">
      <alignment horizontal="right" wrapText="1"/>
    </xf>
    <xf numFmtId="0" fontId="3" fillId="0" borderId="0" xfId="9" applyAlignment="1">
      <alignment horizontal="left" indent="3"/>
    </xf>
    <xf numFmtId="49" fontId="3" fillId="0" borderId="0" xfId="8">
      <alignment horizontal="right"/>
    </xf>
    <xf numFmtId="3" fontId="3" fillId="0" borderId="0" xfId="8" applyNumberFormat="1" applyFill="1">
      <alignment horizontal="right"/>
    </xf>
    <xf numFmtId="0" fontId="5" fillId="0" borderId="2" xfId="11" applyAlignment="1">
      <alignment wrapText="1"/>
    </xf>
    <xf numFmtId="0" fontId="5" fillId="0" borderId="2" xfId="11"/>
    <xf numFmtId="164" fontId="5" fillId="0" borderId="2" xfId="11" applyNumberFormat="1"/>
    <xf numFmtId="3" fontId="5" fillId="0" borderId="2" xfId="11" applyNumberFormat="1"/>
    <xf numFmtId="3" fontId="5" fillId="2" borderId="2" xfId="12" applyNumberFormat="1">
      <alignment horizontal="right"/>
    </xf>
    <xf numFmtId="3" fontId="5" fillId="0" borderId="2" xfId="13" applyNumberFormat="1">
      <alignment horizontal="right"/>
    </xf>
    <xf numFmtId="164" fontId="0" fillId="0" borderId="0" xfId="0" applyNumberFormat="1"/>
    <xf numFmtId="3" fontId="5" fillId="0" borderId="0" xfId="0" applyNumberFormat="1" applyFont="1"/>
    <xf numFmtId="0" fontId="0" fillId="0" borderId="0" xfId="0" applyAlignment="1">
      <alignment wrapText="1"/>
    </xf>
    <xf numFmtId="0" fontId="3" fillId="0" borderId="0" xfId="2" applyAlignment="1">
      <alignment horizontal="left"/>
    </xf>
    <xf numFmtId="0" fontId="9" fillId="0" borderId="0" xfId="0" applyFont="1" applyAlignment="1">
      <alignment horizontal="left" wrapText="1"/>
    </xf>
    <xf numFmtId="0" fontId="0" fillId="0" borderId="0" xfId="14" applyFont="1"/>
    <xf numFmtId="0" fontId="4" fillId="0" borderId="0" xfId="3" applyAlignment="1">
      <alignment horizontal="left" wrapText="1"/>
    </xf>
    <xf numFmtId="0" fontId="0" fillId="0" borderId="0" xfId="0" applyBorder="1" applyAlignment="1">
      <alignment horizontal="center"/>
    </xf>
    <xf numFmtId="0" fontId="0" fillId="0" borderId="0" xfId="0" applyBorder="1"/>
    <xf numFmtId="14" fontId="0" fillId="0" borderId="0" xfId="0" quotePrefix="1" applyNumberFormat="1" applyBorder="1" applyAlignment="1">
      <alignment horizontal="center"/>
    </xf>
    <xf numFmtId="165" fontId="0" fillId="0" borderId="0" xfId="0" applyNumberFormat="1" applyBorder="1"/>
    <xf numFmtId="3" fontId="3" fillId="0" borderId="0" xfId="0" applyNumberFormat="1" applyFont="1" applyBorder="1"/>
    <xf numFmtId="0" fontId="3" fillId="0" borderId="0" xfId="2" applyAlignment="1">
      <alignment wrapText="1"/>
    </xf>
    <xf numFmtId="1" fontId="0" fillId="0" borderId="0" xfId="0" applyNumberFormat="1"/>
    <xf numFmtId="0" fontId="3" fillId="0" borderId="0" xfId="0" applyFont="1" applyAlignment="1"/>
    <xf numFmtId="0" fontId="11" fillId="0" borderId="0" xfId="15" quotePrefix="1">
      <alignment wrapText="1"/>
    </xf>
    <xf numFmtId="0" fontId="3" fillId="0" borderId="0" xfId="9" applyFill="1" applyBorder="1">
      <alignment horizontal="left"/>
    </xf>
    <xf numFmtId="0" fontId="3" fillId="0" borderId="0" xfId="0" applyFont="1"/>
    <xf numFmtId="3" fontId="3" fillId="0" borderId="0" xfId="0" applyNumberFormat="1" applyFont="1" applyBorder="1" applyAlignment="1"/>
  </cellXfs>
  <cellStyles count="50">
    <cellStyle name="ar-blank" xfId="16"/>
    <cellStyle name="ar-bold" xfId="6"/>
    <cellStyle name="ar-bold-center" xfId="17"/>
    <cellStyle name="ar-bold-hilite" xfId="18"/>
    <cellStyle name="ar-bold-no-line" xfId="19"/>
    <cellStyle name="ar-bold-right" xfId="10"/>
    <cellStyle name="ar-brace-vertical-centered" xfId="20"/>
    <cellStyle name="ar-download" xfId="21"/>
    <cellStyle name="ar-h1" xfId="22"/>
    <cellStyle name="ar-h2" xfId="23"/>
    <cellStyle name="ar-h3" xfId="1"/>
    <cellStyle name="ar-h4" xfId="3"/>
    <cellStyle name="ar-h5" xfId="24"/>
    <cellStyle name="ar-h6" xfId="25"/>
    <cellStyle name="ar-hilight-right" xfId="26"/>
    <cellStyle name="ar-hilite" xfId="7"/>
    <cellStyle name="ar-hilite-pagebreak" xfId="27"/>
    <cellStyle name="ar-left" xfId="9"/>
    <cellStyle name="ar-left-pagebreak" xfId="28"/>
    <cellStyle name="ar-link-line" xfId="29"/>
    <cellStyle name="ar-pagebreak" xfId="14"/>
    <cellStyle name="ar-right" xfId="8"/>
    <cellStyle name="ar-right-no-border" xfId="30"/>
    <cellStyle name="ar-subtotal" xfId="31"/>
    <cellStyle name="ar-subtotal-hilite" xfId="32"/>
    <cellStyle name="ar-text" xfId="2"/>
    <cellStyle name="ar-text-pagebreak" xfId="33"/>
    <cellStyle name="ar-text-small" xfId="15"/>
    <cellStyle name="ar-th1" xfId="34"/>
    <cellStyle name="ar-thead" xfId="4"/>
    <cellStyle name="ar-thead-center" xfId="35"/>
    <cellStyle name="ar-thead-left" xfId="36"/>
    <cellStyle name="ar-thead-right" xfId="5"/>
    <cellStyle name="ar-total" xfId="11"/>
    <cellStyle name="ar-total-hilight-right" xfId="37"/>
    <cellStyle name="ar-total-hilite" xfId="12"/>
    <cellStyle name="ar-total-nobold" xfId="38"/>
    <cellStyle name="ar-total-right" xfId="13"/>
    <cellStyle name="Inmatning" xfId="39"/>
    <cellStyle name="Normaali 2" xfId="40"/>
    <cellStyle name="Normaali 2 2" xfId="41"/>
    <cellStyle name="Normaali 3" xfId="42"/>
    <cellStyle name="Normaali 3 2" xfId="43"/>
    <cellStyle name="Normal" xfId="0" builtinId="0"/>
    <cellStyle name="Normal 2" xfId="44"/>
    <cellStyle name="Normal 2 2" xfId="45"/>
    <cellStyle name="Normal 3" xfId="46"/>
    <cellStyle name="Normal 4" xfId="47"/>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F56"/>
  <sheetViews>
    <sheetView tabSelected="1" view="pageBreakPreview" zoomScaleNormal="100" zoomScaleSheetLayoutView="100" workbookViewId="0">
      <selection sqref="A1:F1"/>
    </sheetView>
  </sheetViews>
  <sheetFormatPr defaultRowHeight="12.75" x14ac:dyDescent="0.2"/>
  <cols>
    <col min="1" max="1" width="58.5703125" customWidth="1"/>
    <col min="2" max="6" width="13.5703125" customWidth="1"/>
  </cols>
  <sheetData>
    <row r="1" spans="1:6" ht="15.75" x14ac:dyDescent="0.25">
      <c r="A1" s="1" t="s">
        <v>0</v>
      </c>
      <c r="B1" s="1"/>
      <c r="C1" s="1"/>
      <c r="D1" s="1"/>
      <c r="E1" s="1"/>
      <c r="F1" s="1"/>
    </row>
    <row r="2" spans="1:6" x14ac:dyDescent="0.2">
      <c r="A2" s="2"/>
    </row>
    <row r="3" spans="1:6" x14ac:dyDescent="0.2">
      <c r="A3" s="3" t="s">
        <v>1</v>
      </c>
      <c r="B3" s="3"/>
      <c r="C3" s="3"/>
      <c r="D3" s="3"/>
      <c r="E3" s="3"/>
      <c r="F3" s="3"/>
    </row>
    <row r="4" spans="1:6" x14ac:dyDescent="0.2">
      <c r="A4" s="2"/>
    </row>
    <row r="5" spans="1:6" ht="15" x14ac:dyDescent="0.25">
      <c r="A5" s="4" t="s">
        <v>2</v>
      </c>
      <c r="B5" s="4"/>
      <c r="C5" s="4"/>
      <c r="D5" s="4"/>
      <c r="E5" s="4"/>
      <c r="F5" s="4"/>
    </row>
    <row r="6" spans="1:6" x14ac:dyDescent="0.2">
      <c r="A6" s="2"/>
      <c r="E6" s="5"/>
      <c r="F6" s="5"/>
    </row>
    <row r="7" spans="1:6" ht="13.5" thickBot="1" x14ac:dyDescent="0.25">
      <c r="A7" s="6" t="s">
        <v>3</v>
      </c>
      <c r="B7" s="6"/>
      <c r="C7" s="6"/>
      <c r="D7" s="6"/>
      <c r="E7" s="7">
        <v>2013</v>
      </c>
      <c r="F7" s="7">
        <v>2012</v>
      </c>
    </row>
    <row r="8" spans="1:6" x14ac:dyDescent="0.2">
      <c r="A8" s="8" t="s">
        <v>4</v>
      </c>
      <c r="E8" s="9">
        <v>24.599606510000001</v>
      </c>
      <c r="F8" s="10">
        <v>38.065411675600089</v>
      </c>
    </row>
    <row r="9" spans="1:6" x14ac:dyDescent="0.2">
      <c r="A9" s="2"/>
      <c r="E9" s="9"/>
      <c r="F9" s="10"/>
    </row>
    <row r="10" spans="1:6" x14ac:dyDescent="0.2">
      <c r="A10" s="8" t="s">
        <v>5</v>
      </c>
      <c r="D10" s="11"/>
      <c r="E10" s="9"/>
      <c r="F10" s="12"/>
    </row>
    <row r="11" spans="1:6" x14ac:dyDescent="0.2">
      <c r="A11" s="13" t="s">
        <v>6</v>
      </c>
      <c r="B11" s="14"/>
      <c r="C11" s="14"/>
      <c r="D11" s="15"/>
      <c r="E11" s="9"/>
      <c r="F11" s="10"/>
    </row>
    <row r="12" spans="1:6" x14ac:dyDescent="0.2">
      <c r="A12" s="13" t="s">
        <v>7</v>
      </c>
      <c r="B12" t="s">
        <v>8</v>
      </c>
      <c r="C12" s="16" t="s">
        <v>9</v>
      </c>
      <c r="D12" s="16" t="s">
        <v>10</v>
      </c>
      <c r="E12" s="9"/>
      <c r="F12" s="10"/>
    </row>
    <row r="13" spans="1:6" x14ac:dyDescent="0.2">
      <c r="A13" s="17" t="s">
        <v>11</v>
      </c>
      <c r="C13" s="18" t="s">
        <v>12</v>
      </c>
      <c r="D13" s="18" t="s">
        <v>13</v>
      </c>
      <c r="E13" s="9" t="s">
        <v>14</v>
      </c>
      <c r="F13" s="19">
        <v>65.586724142353759</v>
      </c>
    </row>
    <row r="14" spans="1:6" x14ac:dyDescent="0.2">
      <c r="A14" s="17" t="s">
        <v>15</v>
      </c>
      <c r="C14" s="18" t="s">
        <v>16</v>
      </c>
      <c r="D14" s="18" t="s">
        <v>17</v>
      </c>
      <c r="E14" s="9">
        <v>149.67660371821066</v>
      </c>
      <c r="F14" s="19">
        <v>149.49895129340479</v>
      </c>
    </row>
    <row r="15" spans="1:6" x14ac:dyDescent="0.2">
      <c r="A15" s="17" t="s">
        <v>18</v>
      </c>
      <c r="C15" s="18" t="s">
        <v>19</v>
      </c>
      <c r="D15" s="18" t="s">
        <v>20</v>
      </c>
      <c r="E15" s="9">
        <v>109.04042171326658</v>
      </c>
      <c r="F15" s="19">
        <v>108.94896294570029</v>
      </c>
    </row>
    <row r="16" spans="1:6" x14ac:dyDescent="0.2">
      <c r="A16" s="17" t="s">
        <v>21</v>
      </c>
      <c r="C16" s="18" t="s">
        <v>16</v>
      </c>
      <c r="D16" s="18" t="s">
        <v>22</v>
      </c>
      <c r="E16" s="9">
        <f>89.7382352609182-0.02374428</f>
        <v>89.7144909809182</v>
      </c>
      <c r="F16" s="10" t="s">
        <v>14</v>
      </c>
    </row>
    <row r="17" spans="1:6" ht="12.75" customHeight="1" x14ac:dyDescent="0.2">
      <c r="A17" s="20" t="s">
        <v>23</v>
      </c>
      <c r="B17" s="21"/>
      <c r="C17" s="22"/>
      <c r="D17" s="23"/>
      <c r="E17" s="24">
        <f>SUM(E13:E16)</f>
        <v>348.43151641239541</v>
      </c>
      <c r="F17" s="25">
        <f>SUM(F13:F14)</f>
        <v>215.08567543575856</v>
      </c>
    </row>
    <row r="18" spans="1:6" x14ac:dyDescent="0.2">
      <c r="A18" s="2"/>
      <c r="C18" s="26"/>
      <c r="D18" s="27"/>
      <c r="E18" s="9"/>
      <c r="F18" s="10"/>
    </row>
    <row r="19" spans="1:6" ht="12.75" customHeight="1" x14ac:dyDescent="0.2">
      <c r="A19" s="20" t="s">
        <v>24</v>
      </c>
      <c r="B19" s="21"/>
      <c r="C19" s="22"/>
      <c r="D19" s="23"/>
      <c r="E19" s="24">
        <f>E17+E8</f>
        <v>373.03112292239541</v>
      </c>
      <c r="F19" s="25">
        <f>F17+F8</f>
        <v>253.15108711135866</v>
      </c>
    </row>
    <row r="20" spans="1:6" x14ac:dyDescent="0.2">
      <c r="A20" s="28"/>
      <c r="C20" s="26"/>
      <c r="D20" s="27"/>
      <c r="E20" s="27"/>
      <c r="F20" s="27"/>
    </row>
    <row r="21" spans="1:6" ht="12.75" customHeight="1" x14ac:dyDescent="0.2">
      <c r="A21" s="29" t="s">
        <v>25</v>
      </c>
      <c r="B21" s="29"/>
      <c r="C21" s="29"/>
      <c r="D21" s="29"/>
      <c r="E21" s="29"/>
      <c r="F21" s="29"/>
    </row>
    <row r="22" spans="1:6" ht="15" customHeight="1" x14ac:dyDescent="0.2">
      <c r="A22" s="3" t="s">
        <v>26</v>
      </c>
      <c r="B22" s="3"/>
      <c r="C22" s="3"/>
      <c r="D22" s="3"/>
      <c r="E22" s="3"/>
      <c r="F22" s="3"/>
    </row>
    <row r="23" spans="1:6" ht="12.75" customHeight="1" x14ac:dyDescent="0.2">
      <c r="A23" s="3" t="s">
        <v>27</v>
      </c>
      <c r="B23" s="3"/>
      <c r="C23" s="3"/>
      <c r="D23" s="3"/>
      <c r="E23" s="3"/>
      <c r="F23" s="3"/>
    </row>
    <row r="24" spans="1:6" ht="12.75" customHeight="1" x14ac:dyDescent="0.2">
      <c r="A24" s="3" t="s">
        <v>28</v>
      </c>
      <c r="B24" s="3"/>
      <c r="C24" s="3"/>
      <c r="D24" s="3"/>
      <c r="E24" s="3"/>
      <c r="F24" s="3"/>
    </row>
    <row r="25" spans="1:6" x14ac:dyDescent="0.2">
      <c r="A25" s="2"/>
      <c r="B25" s="30"/>
      <c r="C25" s="30"/>
      <c r="D25" s="30"/>
      <c r="E25" s="30"/>
      <c r="F25" s="31"/>
    </row>
    <row r="26" spans="1:6" ht="15" x14ac:dyDescent="0.25">
      <c r="A26" s="32" t="s">
        <v>29</v>
      </c>
      <c r="B26" s="32"/>
      <c r="C26" s="32"/>
      <c r="D26" s="32"/>
      <c r="E26" s="32"/>
      <c r="F26" s="32"/>
    </row>
    <row r="27" spans="1:6" x14ac:dyDescent="0.2">
      <c r="A27" s="2"/>
      <c r="E27" s="5"/>
      <c r="F27" s="5"/>
    </row>
    <row r="28" spans="1:6" ht="13.5" thickBot="1" x14ac:dyDescent="0.25">
      <c r="A28" s="6" t="s">
        <v>3</v>
      </c>
      <c r="B28" s="6"/>
      <c r="C28" s="6"/>
      <c r="D28" s="6"/>
      <c r="E28" s="7">
        <v>2013</v>
      </c>
      <c r="F28" s="7">
        <v>2012</v>
      </c>
    </row>
    <row r="29" spans="1:6" x14ac:dyDescent="0.2">
      <c r="A29" s="8" t="s">
        <v>30</v>
      </c>
      <c r="E29" s="9">
        <v>10.76223283</v>
      </c>
      <c r="F29" s="10">
        <v>5.1148934600000002</v>
      </c>
    </row>
    <row r="30" spans="1:6" x14ac:dyDescent="0.2">
      <c r="A30" s="2"/>
      <c r="E30" s="9"/>
      <c r="F30" s="10"/>
    </row>
    <row r="31" spans="1:6" x14ac:dyDescent="0.2">
      <c r="A31" s="8" t="s">
        <v>5</v>
      </c>
      <c r="B31" s="33"/>
      <c r="C31" s="33"/>
      <c r="D31" s="34"/>
      <c r="E31" s="9"/>
      <c r="F31" s="19"/>
    </row>
    <row r="32" spans="1:6" x14ac:dyDescent="0.2">
      <c r="A32" s="13" t="s">
        <v>6</v>
      </c>
      <c r="B32" s="35"/>
      <c r="C32" s="36"/>
      <c r="D32" s="37"/>
      <c r="E32" s="9">
        <v>100</v>
      </c>
      <c r="F32" s="19">
        <v>100</v>
      </c>
    </row>
    <row r="33" spans="1:6" x14ac:dyDescent="0.2">
      <c r="A33" s="2"/>
      <c r="B33" s="35"/>
      <c r="C33" s="36"/>
      <c r="D33" s="34"/>
      <c r="E33" s="9"/>
      <c r="F33" s="10"/>
    </row>
    <row r="34" spans="1:6" x14ac:dyDescent="0.2">
      <c r="A34" s="20" t="s">
        <v>31</v>
      </c>
      <c r="B34" s="21"/>
      <c r="C34" s="22"/>
      <c r="D34" s="23"/>
      <c r="E34" s="24">
        <f>E32+E29</f>
        <v>110.76223283</v>
      </c>
      <c r="F34" s="25">
        <f>F32+F29</f>
        <v>105.11489346</v>
      </c>
    </row>
    <row r="35" spans="1:6" x14ac:dyDescent="0.2">
      <c r="A35" s="28"/>
      <c r="E35" s="27"/>
    </row>
    <row r="36" spans="1:6" ht="53.25" customHeight="1" x14ac:dyDescent="0.2">
      <c r="A36" s="38" t="s">
        <v>32</v>
      </c>
      <c r="B36" s="38"/>
      <c r="C36" s="38"/>
      <c r="D36" s="38"/>
      <c r="E36" s="38"/>
      <c r="F36" s="38"/>
    </row>
    <row r="37" spans="1:6" x14ac:dyDescent="0.2">
      <c r="A37" s="2"/>
    </row>
    <row r="38" spans="1:6" ht="15" x14ac:dyDescent="0.25">
      <c r="A38" s="4" t="s">
        <v>33</v>
      </c>
      <c r="B38" s="4"/>
      <c r="C38" s="4"/>
      <c r="D38" s="4"/>
      <c r="E38" s="4"/>
      <c r="F38" s="4"/>
    </row>
    <row r="39" spans="1:6" x14ac:dyDescent="0.2">
      <c r="A39" s="2"/>
      <c r="E39" s="5"/>
      <c r="F39" s="5"/>
    </row>
    <row r="40" spans="1:6" ht="13.5" thickBot="1" x14ac:dyDescent="0.25">
      <c r="A40" s="6" t="s">
        <v>3</v>
      </c>
      <c r="B40" s="6"/>
      <c r="C40" s="6"/>
      <c r="D40" s="6"/>
      <c r="E40" s="7">
        <v>2013</v>
      </c>
      <c r="F40" s="7">
        <v>2012</v>
      </c>
    </row>
    <row r="41" spans="1:6" x14ac:dyDescent="0.2">
      <c r="A41" s="8" t="s">
        <v>30</v>
      </c>
      <c r="E41" s="9">
        <v>17.81619121</v>
      </c>
      <c r="F41" s="10">
        <v>19.205234319999999</v>
      </c>
    </row>
    <row r="42" spans="1:6" x14ac:dyDescent="0.2">
      <c r="A42" s="2"/>
      <c r="E42" s="9"/>
      <c r="F42" s="10"/>
    </row>
    <row r="43" spans="1:6" x14ac:dyDescent="0.2">
      <c r="A43" s="8" t="s">
        <v>34</v>
      </c>
      <c r="E43" s="9"/>
      <c r="F43" s="19"/>
    </row>
    <row r="44" spans="1:6" x14ac:dyDescent="0.2">
      <c r="A44" s="13" t="s">
        <v>35</v>
      </c>
      <c r="E44" s="9">
        <v>307.51879494000002</v>
      </c>
      <c r="F44" s="10">
        <v>451.14279783000001</v>
      </c>
    </row>
    <row r="45" spans="1:6" ht="14.25" x14ac:dyDescent="0.2">
      <c r="A45" s="13" t="s">
        <v>36</v>
      </c>
      <c r="E45" s="9">
        <v>1719.7990858199998</v>
      </c>
      <c r="F45" s="10">
        <v>1710.4788014999999</v>
      </c>
    </row>
    <row r="46" spans="1:6" x14ac:dyDescent="0.2">
      <c r="A46" s="20" t="s">
        <v>37</v>
      </c>
      <c r="B46" s="21"/>
      <c r="C46" s="22"/>
      <c r="D46" s="23"/>
      <c r="E46" s="24">
        <f>SUM(E44:E45)</f>
        <v>2027.3178807599998</v>
      </c>
      <c r="F46" s="25">
        <f>SUM(F44:F45)</f>
        <v>2161.6215993299998</v>
      </c>
    </row>
    <row r="47" spans="1:6" x14ac:dyDescent="0.2">
      <c r="A47" s="2"/>
      <c r="F47" s="39"/>
    </row>
    <row r="48" spans="1:6" x14ac:dyDescent="0.2">
      <c r="A48" s="20" t="s">
        <v>38</v>
      </c>
      <c r="B48" s="21"/>
      <c r="C48" s="22"/>
      <c r="D48" s="23"/>
      <c r="E48" s="24">
        <f>E41+E46</f>
        <v>2045.1340719699997</v>
      </c>
      <c r="F48" s="25">
        <f>F41+F46</f>
        <v>2180.8268336499996</v>
      </c>
    </row>
    <row r="49" spans="1:6" x14ac:dyDescent="0.2">
      <c r="A49" s="40"/>
      <c r="E49" s="27"/>
      <c r="F49" s="27"/>
    </row>
    <row r="50" spans="1:6" ht="28.5" customHeight="1" x14ac:dyDescent="0.2">
      <c r="A50" s="41" t="s">
        <v>39</v>
      </c>
      <c r="B50" s="41"/>
      <c r="C50" s="41"/>
      <c r="D50" s="41"/>
      <c r="E50" s="41"/>
      <c r="F50" s="41"/>
    </row>
    <row r="51" spans="1:6" x14ac:dyDescent="0.2">
      <c r="A51" s="2"/>
      <c r="E51" s="27"/>
      <c r="F51" s="27"/>
    </row>
    <row r="52" spans="1:6" x14ac:dyDescent="0.2">
      <c r="A52" s="42" t="s">
        <v>40</v>
      </c>
      <c r="B52" s="43"/>
      <c r="C52" s="43"/>
      <c r="D52" s="44"/>
      <c r="E52" s="9">
        <v>-335.70299999999997</v>
      </c>
      <c r="F52" s="10">
        <v>-270.3258951546859</v>
      </c>
    </row>
    <row r="53" spans="1:6" x14ac:dyDescent="0.2">
      <c r="A53" s="2"/>
    </row>
    <row r="54" spans="1:6" ht="13.5" thickBot="1" x14ac:dyDescent="0.25">
      <c r="A54" s="6" t="s">
        <v>3</v>
      </c>
      <c r="B54" s="6"/>
      <c r="C54" s="6"/>
      <c r="D54" s="6"/>
      <c r="E54" s="7">
        <v>2013</v>
      </c>
      <c r="F54" s="7">
        <v>2012</v>
      </c>
    </row>
    <row r="55" spans="1:6" x14ac:dyDescent="0.2">
      <c r="A55" s="20" t="s">
        <v>41</v>
      </c>
      <c r="B55" s="21"/>
      <c r="C55" s="22"/>
      <c r="D55" s="23"/>
      <c r="E55" s="24">
        <f>E52+E48+E34+E19</f>
        <v>2193.2244277223949</v>
      </c>
      <c r="F55" s="25">
        <f>F52+F48+F34+F19</f>
        <v>2268.7669190666725</v>
      </c>
    </row>
    <row r="56" spans="1:6" x14ac:dyDescent="0.2">
      <c r="A56" s="28"/>
      <c r="D56" s="27"/>
      <c r="E56" s="27"/>
      <c r="F56" s="27"/>
    </row>
  </sheetData>
  <mergeCells count="11">
    <mergeCell ref="A24:F24"/>
    <mergeCell ref="A26:F26"/>
    <mergeCell ref="A36:F36"/>
    <mergeCell ref="A38:F38"/>
    <mergeCell ref="A50:F50"/>
    <mergeCell ref="A1:F1"/>
    <mergeCell ref="A3:F3"/>
    <mergeCell ref="A5:F5"/>
    <mergeCell ref="A21:F21"/>
    <mergeCell ref="A22:F22"/>
    <mergeCell ref="A23:F23"/>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Liite 29</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2014-03-03T15:17:09Z</dcterms:created>
  <dcterms:modified xsi:type="dcterms:W3CDTF">2014-03-03T15:17:09Z</dcterms:modified>
</cp:coreProperties>
</file>