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6" sheetId="1" r:id="rId1"/>
  </sheets>
  <calcPr calcId="145621"/>
</workbook>
</file>

<file path=xl/calcChain.xml><?xml version="1.0" encoding="utf-8"?>
<calcChain xmlns="http://schemas.openxmlformats.org/spreadsheetml/2006/main">
  <c r="F38" i="1" l="1"/>
  <c r="E38" i="1"/>
  <c r="E41" i="1" s="1"/>
  <c r="E29" i="1"/>
  <c r="F24" i="1"/>
  <c r="F23" i="1"/>
  <c r="F29" i="1" s="1"/>
  <c r="E23" i="1"/>
  <c r="F15" i="1"/>
  <c r="E15" i="1"/>
  <c r="F9" i="1"/>
  <c r="E9" i="1"/>
  <c r="F40" i="1" l="1"/>
  <c r="F41" i="1" s="1"/>
</calcChain>
</file>

<file path=xl/sharedStrings.xml><?xml version="1.0" encoding="utf-8"?>
<sst xmlns="http://schemas.openxmlformats.org/spreadsheetml/2006/main" count="39" uniqueCount="22">
  <si>
    <t>6 Other operating expenses</t>
  </si>
  <si>
    <t>P&amp;C insurance</t>
  </si>
  <si>
    <t>EURm</t>
  </si>
  <si>
    <t>IT costs</t>
  </si>
  <si>
    <t xml:space="preserve">Other staff costs </t>
  </si>
  <si>
    <t>Marketing expenses</t>
  </si>
  <si>
    <t>Depreciation and amortisation</t>
  </si>
  <si>
    <t>Rental expenses</t>
  </si>
  <si>
    <t>Change in deferred acquisition costs</t>
  </si>
  <si>
    <t>Direct insurance comissions</t>
  </si>
  <si>
    <t>Commissions on reinsurance ceded</t>
  </si>
  <si>
    <t>Other</t>
  </si>
  <si>
    <t>P&amp;C insurance, total</t>
  </si>
  <si>
    <t>Life insurance</t>
  </si>
  <si>
    <t>Comissions of reinsurance assumed</t>
  </si>
  <si>
    <t>Life insurance, total</t>
  </si>
  <si>
    <t>Item Other for P&amp;C and Life Insurance includes e.g. expenses related to communication, external services and other administrative expenses.</t>
  </si>
  <si>
    <t>Holding</t>
  </si>
  <si>
    <t>Holding, total</t>
  </si>
  <si>
    <t>Item Other includes e.g. consultancy fees and rental and other administrative expenses.</t>
  </si>
  <si>
    <t>Elimination items between segments</t>
  </si>
  <si>
    <t>Group,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</si>
</sst>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2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2" fillId="0" borderId="0">
      <alignment wrapText="1"/>
    </xf>
    <xf numFmtId="0" fontId="6" fillId="0" borderId="1" applyFill="0">
      <alignment horizontal="left"/>
    </xf>
    <xf numFmtId="0" fontId="6" fillId="0" borderId="1" applyFill="0">
      <alignment horizontal="right"/>
    </xf>
    <xf numFmtId="0" fontId="7" fillId="0" borderId="0" applyFill="0" applyBorder="0">
      <alignment horizontal="left"/>
    </xf>
    <xf numFmtId="49" fontId="8" fillId="2" borderId="0">
      <alignment horizontal="right"/>
    </xf>
    <xf numFmtId="49" fontId="7" fillId="0" borderId="0" applyFill="0" applyBorder="0">
      <alignment horizontal="right"/>
    </xf>
    <xf numFmtId="0" fontId="5" fillId="0" borderId="2" applyNumberFormat="0" applyFill="0" applyAlignment="0"/>
    <xf numFmtId="49" fontId="5" fillId="2" borderId="2">
      <alignment horizontal="right"/>
    </xf>
    <xf numFmtId="3" fontId="5" fillId="0" borderId="2" applyNumberFormat="0">
      <alignment horizontal="right"/>
    </xf>
    <xf numFmtId="0" fontId="7" fillId="0" borderId="0"/>
    <xf numFmtId="0" fontId="6" fillId="0" borderId="1" applyFill="0">
      <alignment horizontal="left"/>
    </xf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5" fillId="0" borderId="0">
      <alignment wrapText="1"/>
    </xf>
    <xf numFmtId="0" fontId="5" fillId="0" borderId="0">
      <alignment horizontal="center" wrapText="1"/>
    </xf>
    <xf numFmtId="49" fontId="5" fillId="2" borderId="0">
      <alignment horizontal="right"/>
    </xf>
    <xf numFmtId="0" fontId="5" fillId="0" borderId="0" applyAlignment="0">
      <alignment wrapText="1"/>
    </xf>
    <xf numFmtId="0" fontId="5" fillId="0" borderId="0" applyNumberFormat="0">
      <alignment horizontal="right" wrapText="1"/>
    </xf>
    <xf numFmtId="49" fontId="11" fillId="0" borderId="3" applyBorder="0">
      <alignment horizontal="right" vertical="center"/>
    </xf>
    <xf numFmtId="0" fontId="5" fillId="0" borderId="0"/>
    <xf numFmtId="0" fontId="12" fillId="0" borderId="0" applyNumberFormat="0" applyAlignment="0"/>
    <xf numFmtId="0" fontId="13" fillId="0" borderId="0" applyAlignment="0"/>
    <xf numFmtId="49" fontId="5" fillId="0" borderId="0">
      <alignment horizontal="left"/>
    </xf>
    <xf numFmtId="0" fontId="5" fillId="0" borderId="0" applyFont="0">
      <alignment wrapText="1"/>
    </xf>
    <xf numFmtId="0" fontId="8" fillId="20" borderId="0" applyNumberFormat="0">
      <alignment horizontal="right"/>
    </xf>
    <xf numFmtId="3" fontId="8" fillId="2" borderId="0">
      <alignment horizontal="right"/>
    </xf>
    <xf numFmtId="0" fontId="7" fillId="0" borderId="0" applyNumberFormat="0" applyFont="0" applyFill="0" applyBorder="0" applyAlignment="0">
      <alignment horizontal="left"/>
    </xf>
    <xf numFmtId="0" fontId="14" fillId="0" borderId="2">
      <alignment horizontal="right"/>
    </xf>
    <xf numFmtId="0" fontId="5" fillId="0" borderId="0" applyNumberFormat="0" applyFont="0" applyFill="0" applyBorder="0" applyAlignment="0"/>
    <xf numFmtId="49" fontId="7" fillId="0" borderId="0">
      <alignment horizontal="right"/>
    </xf>
    <xf numFmtId="0" fontId="5" fillId="0" borderId="2" applyFill="0" applyAlignment="0"/>
    <xf numFmtId="4" fontId="5" fillId="2" borderId="2">
      <alignment horizontal="right"/>
    </xf>
    <xf numFmtId="0" fontId="7" fillId="0" borderId="0" applyNumberFormat="0" applyFont="0" applyFill="0" applyBorder="0" applyAlignment="0">
      <alignment wrapText="1"/>
    </xf>
    <xf numFmtId="0" fontId="15" fillId="0" borderId="0">
      <alignment wrapText="1"/>
    </xf>
    <xf numFmtId="0" fontId="1" fillId="0" borderId="0">
      <alignment wrapText="1"/>
    </xf>
    <xf numFmtId="0" fontId="6" fillId="0" borderId="1" applyNumberFormat="0" applyFill="0">
      <alignment horizontal="center"/>
    </xf>
    <xf numFmtId="4" fontId="5" fillId="20" borderId="2" applyNumberFormat="0">
      <alignment horizontal="right"/>
    </xf>
    <xf numFmtId="0" fontId="7" fillId="0" borderId="2">
      <alignment horizontal="right"/>
    </xf>
    <xf numFmtId="164" fontId="7" fillId="0" borderId="0" applyFont="0" applyFill="0" applyBorder="0" applyAlignment="0" applyProtection="0"/>
    <xf numFmtId="0" fontId="7" fillId="21" borderId="4" applyNumberFormat="0" applyFont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Border="0" applyAlignment="0">
      <protection locked="0"/>
    </xf>
    <xf numFmtId="0" fontId="19" fillId="22" borderId="5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7" borderId="5" applyNumberFormat="0" applyAlignment="0" applyProtection="0"/>
    <xf numFmtId="0" fontId="29" fillId="24" borderId="11" applyNumberFormat="0" applyAlignment="0" applyProtection="0"/>
    <xf numFmtId="3" fontId="5" fillId="2" borderId="2">
      <alignment horizontal="right"/>
    </xf>
    <xf numFmtId="3" fontId="5" fillId="0" borderId="2">
      <alignment horizontal="right"/>
    </xf>
    <xf numFmtId="0" fontId="30" fillId="22" borderId="12" applyNumberFormat="0" applyAlignment="0" applyProtection="0"/>
    <xf numFmtId="0" fontId="31" fillId="0" borderId="0" applyNumberFormat="0" applyFill="0" applyBorder="0" applyAlignment="0" applyProtection="0"/>
  </cellStyleXfs>
  <cellXfs count="32">
    <xf numFmtId="0" fontId="0" fillId="0" borderId="0" xfId="0"/>
    <xf numFmtId="49" fontId="1" fillId="0" borderId="0" xfId="1" applyAlignment="1">
      <alignment horizontal="left"/>
    </xf>
    <xf numFmtId="0" fontId="2" fillId="0" borderId="0" xfId="2">
      <alignment wrapText="1"/>
    </xf>
    <xf numFmtId="0" fontId="3" fillId="0" borderId="0" xfId="0" applyFont="1"/>
    <xf numFmtId="0" fontId="4" fillId="0" borderId="0" xfId="0" applyFont="1" applyAlignment="1"/>
    <xf numFmtId="1" fontId="5" fillId="0" borderId="0" xfId="0" applyNumberFormat="1" applyFont="1" applyFill="1" applyBorder="1"/>
    <xf numFmtId="0" fontId="6" fillId="0" borderId="1" xfId="3">
      <alignment horizontal="left"/>
    </xf>
    <xf numFmtId="0" fontId="6" fillId="0" borderId="1" xfId="4" applyFill="1">
      <alignment horizontal="right"/>
    </xf>
    <xf numFmtId="0" fontId="7" fillId="0" borderId="0" xfId="5" applyFill="1" applyAlignment="1">
      <alignment horizontal="left" indent="3"/>
    </xf>
    <xf numFmtId="3" fontId="8" fillId="2" borderId="0" xfId="6" applyNumberFormat="1">
      <alignment horizontal="right"/>
    </xf>
    <xf numFmtId="3" fontId="7" fillId="0" borderId="0" xfId="7" applyNumberFormat="1" applyFill="1">
      <alignment horizontal="right"/>
    </xf>
    <xf numFmtId="0" fontId="0" fillId="0" borderId="0" xfId="0" applyFill="1"/>
    <xf numFmtId="0" fontId="7" fillId="0" borderId="0" xfId="5" applyBorder="1" applyAlignment="1">
      <alignment horizontal="left" indent="3"/>
    </xf>
    <xf numFmtId="0" fontId="0" fillId="0" borderId="0" xfId="0" applyBorder="1"/>
    <xf numFmtId="0" fontId="5" fillId="0" borderId="2" xfId="8" applyAlignment="1">
      <alignment wrapText="1"/>
    </xf>
    <xf numFmtId="3" fontId="5" fillId="2" borderId="2" xfId="9" applyNumberFormat="1">
      <alignment horizontal="right"/>
    </xf>
    <xf numFmtId="3" fontId="5" fillId="0" borderId="2" xfId="10" applyNumberFormat="1">
      <alignment horizontal="right"/>
    </xf>
    <xf numFmtId="0" fontId="5" fillId="0" borderId="0" xfId="0" applyFont="1"/>
    <xf numFmtId="3" fontId="5" fillId="0" borderId="0" xfId="0" applyNumberFormat="1" applyFont="1"/>
    <xf numFmtId="0" fontId="0" fillId="0" borderId="0" xfId="0" applyFill="1" applyAlignment="1">
      <alignment wrapText="1"/>
    </xf>
    <xf numFmtId="0" fontId="7" fillId="0" borderId="0" xfId="11" applyAlignment="1">
      <alignment wrapText="1"/>
    </xf>
    <xf numFmtId="0" fontId="0" fillId="0" borderId="0" xfId="0" applyFill="1" applyAlignment="1">
      <alignment horizontal="left" indent="3"/>
    </xf>
    <xf numFmtId="0" fontId="0" fillId="0" borderId="0" xfId="0" applyFill="1" applyAlignment="1">
      <alignment horizontal="left" wrapText="1" indent="3"/>
    </xf>
    <xf numFmtId="0" fontId="0" fillId="0" borderId="0" xfId="0" applyAlignment="1">
      <alignment horizontal="left" indent="3"/>
    </xf>
    <xf numFmtId="0" fontId="5" fillId="0" borderId="0" xfId="0" applyFont="1" applyAlignment="1">
      <alignment wrapText="1"/>
    </xf>
    <xf numFmtId="0" fontId="7" fillId="0" borderId="0" xfId="5" applyAlignment="1">
      <alignment horizontal="left" wrapText="1"/>
    </xf>
    <xf numFmtId="0" fontId="7" fillId="0" borderId="0" xfId="5">
      <alignment horizontal="left"/>
    </xf>
    <xf numFmtId="49" fontId="8" fillId="2" borderId="0" xfId="6" applyBorder="1">
      <alignment horizontal="right"/>
    </xf>
    <xf numFmtId="49" fontId="7" fillId="0" borderId="0" xfId="7" applyFill="1" applyBorder="1">
      <alignment horizontal="right"/>
    </xf>
    <xf numFmtId="0" fontId="7" fillId="0" borderId="0" xfId="11" applyAlignment="1">
      <alignment wrapText="1"/>
    </xf>
    <xf numFmtId="0" fontId="6" fillId="0" borderId="1" xfId="12">
      <alignment horizontal="left"/>
    </xf>
    <xf numFmtId="0" fontId="6" fillId="0" borderId="1" xfId="4">
      <alignment horizontal="right"/>
    </xf>
  </cellXfs>
  <cellStyles count="93">
    <cellStyle name="20 % - Aksentti2" xfId="13"/>
    <cellStyle name="20 % - Aksentti3" xfId="14"/>
    <cellStyle name="20 % - Aksentti4" xfId="15"/>
    <cellStyle name="20 % - Aksentti5" xfId="16"/>
    <cellStyle name="20 % - Aksentti6" xfId="17"/>
    <cellStyle name="40 % - Aksentti1" xfId="18"/>
    <cellStyle name="40 % - Aksentti2" xfId="19"/>
    <cellStyle name="40 % - Aksentti3" xfId="20"/>
    <cellStyle name="40 % - Aksentti4" xfId="21"/>
    <cellStyle name="40 % - Aksentti5" xfId="22"/>
    <cellStyle name="40 % - Aksentti6" xfId="23"/>
    <cellStyle name="60 % - Aksentti1" xfId="24"/>
    <cellStyle name="60 % - Aksentti2" xfId="25"/>
    <cellStyle name="60 % - Aksentti3" xfId="26"/>
    <cellStyle name="60 % - Aksentti4" xfId="27"/>
    <cellStyle name="60 % - Aksentti5" xfId="28"/>
    <cellStyle name="60 % - Aksentti6" xfId="29"/>
    <cellStyle name="Aksentti1" xfId="30"/>
    <cellStyle name="Aksentti2" xfId="31"/>
    <cellStyle name="Aksentti3" xfId="32"/>
    <cellStyle name="Aksentti4" xfId="33"/>
    <cellStyle name="Aksentti5" xfId="34"/>
    <cellStyle name="Aksentti6" xfId="35"/>
    <cellStyle name="ar-blank" xfId="36"/>
    <cellStyle name="ar-bold" xfId="37"/>
    <cellStyle name="ar-bold-center" xfId="38"/>
    <cellStyle name="ar-bold-hilite" xfId="39"/>
    <cellStyle name="ar-bold-no-line" xfId="40"/>
    <cellStyle name="ar-bold-right" xfId="41"/>
    <cellStyle name="ar-brace-vertical-centered" xfId="42"/>
    <cellStyle name="ar-download" xfId="43"/>
    <cellStyle name="ar-h1" xfId="44"/>
    <cellStyle name="ar-h2" xfId="45"/>
    <cellStyle name="ar-h3" xfId="1"/>
    <cellStyle name="ar-h4" xfId="2"/>
    <cellStyle name="ar-h5" xfId="46"/>
    <cellStyle name="ar-h6" xfId="47"/>
    <cellStyle name="ar-hilight-right" xfId="48"/>
    <cellStyle name="ar-hilite" xfId="6"/>
    <cellStyle name="ar-hilite-pagebreak" xfId="49"/>
    <cellStyle name="ar-left" xfId="5"/>
    <cellStyle name="ar-left-pagebreak" xfId="50"/>
    <cellStyle name="ar-link-line" xfId="51"/>
    <cellStyle name="ar-pagebreak" xfId="52"/>
    <cellStyle name="ar-right" xfId="7"/>
    <cellStyle name="ar-right-no-border" xfId="53"/>
    <cellStyle name="ar-subtotal" xfId="54"/>
    <cellStyle name="ar-subtotal-hilite" xfId="55"/>
    <cellStyle name="ar-text" xfId="11"/>
    <cellStyle name="ar-text-pagebreak" xfId="56"/>
    <cellStyle name="ar-text-small" xfId="57"/>
    <cellStyle name="ar-th1" xfId="58"/>
    <cellStyle name="ar-thead" xfId="3"/>
    <cellStyle name="ar-thead-center" xfId="59"/>
    <cellStyle name="ar-thead-left" xfId="12"/>
    <cellStyle name="ar-thead-right" xfId="4"/>
    <cellStyle name="ar-total" xfId="8"/>
    <cellStyle name="ar-total-hilight-right" xfId="60"/>
    <cellStyle name="ar-total-hilite" xfId="9"/>
    <cellStyle name="ar-total-nobold" xfId="61"/>
    <cellStyle name="ar-total-right" xfId="10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48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3" spans="1:6" ht="15" x14ac:dyDescent="0.25">
      <c r="A3" s="2" t="s">
        <v>1</v>
      </c>
      <c r="B3" s="2"/>
      <c r="C3" s="2"/>
      <c r="D3" s="2"/>
      <c r="E3" s="2"/>
      <c r="F3" s="2"/>
    </row>
    <row r="4" spans="1:6" x14ac:dyDescent="0.2">
      <c r="A4" s="3"/>
      <c r="B4" s="4"/>
      <c r="C4" s="4"/>
      <c r="D4" s="4"/>
      <c r="E4" s="5"/>
      <c r="F4" s="5"/>
    </row>
    <row r="5" spans="1:6" ht="13.5" thickBot="1" x14ac:dyDescent="0.25">
      <c r="A5" s="6" t="s">
        <v>2</v>
      </c>
      <c r="B5" s="6"/>
      <c r="C5" s="6"/>
      <c r="D5" s="6"/>
      <c r="E5" s="7">
        <v>2013</v>
      </c>
      <c r="F5" s="7">
        <v>2012</v>
      </c>
    </row>
    <row r="6" spans="1:6" x14ac:dyDescent="0.2">
      <c r="A6" s="8" t="s">
        <v>3</v>
      </c>
      <c r="E6" s="9"/>
      <c r="F6" s="10"/>
    </row>
    <row r="7" spans="1:6" x14ac:dyDescent="0.2">
      <c r="A7" s="8" t="s">
        <v>4</v>
      </c>
      <c r="E7" s="9">
        <v>-16.10194413</v>
      </c>
      <c r="F7" s="10">
        <v>-16.868979320000001</v>
      </c>
    </row>
    <row r="8" spans="1:6" x14ac:dyDescent="0.2">
      <c r="A8" s="8" t="s">
        <v>5</v>
      </c>
      <c r="B8" s="11"/>
      <c r="C8" s="11"/>
      <c r="D8" s="11"/>
      <c r="E8" s="9">
        <v>-44.39139548</v>
      </c>
      <c r="F8" s="10">
        <v>-45.013403840000002</v>
      </c>
    </row>
    <row r="9" spans="1:6" x14ac:dyDescent="0.2">
      <c r="A9" s="8" t="s">
        <v>6</v>
      </c>
      <c r="B9" s="11"/>
      <c r="C9" s="11"/>
      <c r="D9" s="11"/>
      <c r="E9" s="9">
        <f>-3.0996463-7.56176059</f>
        <v>-10.661406889999999</v>
      </c>
      <c r="F9" s="10">
        <f>-1.56722714-7.84037753</f>
        <v>-9.4076046699999996</v>
      </c>
    </row>
    <row r="10" spans="1:6" x14ac:dyDescent="0.2">
      <c r="A10" s="12" t="s">
        <v>7</v>
      </c>
      <c r="B10" s="13"/>
      <c r="C10" s="13"/>
      <c r="D10" s="13"/>
      <c r="E10" s="9">
        <v>-53.260067149999998</v>
      </c>
      <c r="F10" s="10">
        <v>-52.810494259999999</v>
      </c>
    </row>
    <row r="11" spans="1:6" x14ac:dyDescent="0.2">
      <c r="A11" s="8" t="s">
        <v>8</v>
      </c>
      <c r="B11" s="11"/>
      <c r="C11" s="11"/>
      <c r="D11" s="11"/>
      <c r="E11" s="9">
        <v>2.5795931699999999</v>
      </c>
      <c r="F11" s="10">
        <v>10.40542509</v>
      </c>
    </row>
    <row r="12" spans="1:6" x14ac:dyDescent="0.2">
      <c r="A12" s="12" t="s">
        <v>9</v>
      </c>
      <c r="B12" s="13"/>
      <c r="C12" s="13"/>
      <c r="D12" s="13"/>
      <c r="E12" s="9">
        <v>-180.21438004000001</v>
      </c>
      <c r="F12" s="10">
        <v>-183.9055918</v>
      </c>
    </row>
    <row r="13" spans="1:6" x14ac:dyDescent="0.2">
      <c r="A13" s="12" t="s">
        <v>10</v>
      </c>
      <c r="B13" s="13"/>
      <c r="C13" s="13"/>
      <c r="D13" s="13"/>
      <c r="E13" s="9">
        <v>17.599311499999999</v>
      </c>
      <c r="F13" s="10">
        <v>19.204995520000001</v>
      </c>
    </row>
    <row r="14" spans="1:6" x14ac:dyDescent="0.2">
      <c r="A14" s="8" t="s">
        <v>11</v>
      </c>
      <c r="B14" s="11"/>
      <c r="C14" s="11"/>
      <c r="D14" s="11"/>
      <c r="E14" s="9">
        <v>-108.45946017429753</v>
      </c>
      <c r="F14" s="10">
        <v>-144.01349240511024</v>
      </c>
    </row>
    <row r="15" spans="1:6" ht="12.75" customHeight="1" x14ac:dyDescent="0.2">
      <c r="A15" s="14" t="s">
        <v>12</v>
      </c>
      <c r="B15" s="14"/>
      <c r="C15" s="14"/>
      <c r="D15" s="14"/>
      <c r="E15" s="15">
        <f>SUM(E7:E14)</f>
        <v>-392.90974919429755</v>
      </c>
      <c r="F15" s="16">
        <f>SUM(F7:F14)</f>
        <v>-422.40914568511022</v>
      </c>
    </row>
    <row r="16" spans="1:6" x14ac:dyDescent="0.2">
      <c r="A16" s="3"/>
      <c r="B16" s="17"/>
      <c r="C16" s="17"/>
      <c r="D16" s="17"/>
      <c r="E16" s="17"/>
      <c r="F16" s="18"/>
    </row>
    <row r="17" spans="1:6" ht="15" x14ac:dyDescent="0.25">
      <c r="A17" s="2" t="s">
        <v>13</v>
      </c>
      <c r="B17" s="2"/>
      <c r="C17" s="2"/>
      <c r="D17" s="2"/>
      <c r="E17" s="2"/>
      <c r="F17" s="2"/>
    </row>
    <row r="18" spans="1:6" x14ac:dyDescent="0.2">
      <c r="A18" s="3"/>
      <c r="B18" s="4"/>
      <c r="C18" s="4"/>
      <c r="D18" s="4"/>
      <c r="E18" s="5"/>
      <c r="F18" s="5"/>
    </row>
    <row r="19" spans="1:6" ht="13.5" thickBot="1" x14ac:dyDescent="0.25">
      <c r="A19" s="6" t="s">
        <v>2</v>
      </c>
      <c r="B19" s="6"/>
      <c r="C19" s="6"/>
      <c r="D19" s="6"/>
      <c r="E19" s="7">
        <v>2013</v>
      </c>
      <c r="F19" s="7">
        <v>2012</v>
      </c>
    </row>
    <row r="20" spans="1:6" x14ac:dyDescent="0.2">
      <c r="A20" s="8" t="s">
        <v>3</v>
      </c>
      <c r="B20" s="11"/>
      <c r="C20" s="11"/>
      <c r="D20" s="11"/>
      <c r="E20" s="9">
        <v>-12.280587430000001</v>
      </c>
      <c r="F20" s="10">
        <v>-14.14956145</v>
      </c>
    </row>
    <row r="21" spans="1:6" x14ac:dyDescent="0.2">
      <c r="A21" s="8" t="s">
        <v>4</v>
      </c>
      <c r="B21" s="19"/>
      <c r="C21" s="19"/>
      <c r="D21" s="19"/>
      <c r="E21" s="9">
        <v>-1.5434228400000001</v>
      </c>
      <c r="F21" s="10">
        <v>-1.65817591</v>
      </c>
    </row>
    <row r="22" spans="1:6" x14ac:dyDescent="0.2">
      <c r="A22" s="8" t="s">
        <v>5</v>
      </c>
      <c r="B22" s="11"/>
      <c r="C22" s="11"/>
      <c r="D22" s="11"/>
      <c r="E22" s="9">
        <v>-3.0402452499999999</v>
      </c>
      <c r="F22" s="10">
        <v>-3.7557161799999998</v>
      </c>
    </row>
    <row r="23" spans="1:6" x14ac:dyDescent="0.2">
      <c r="A23" s="8" t="s">
        <v>6</v>
      </c>
      <c r="B23" s="13"/>
      <c r="C23" s="13"/>
      <c r="D23" s="13"/>
      <c r="E23" s="9">
        <f>-2.8939243-0.3420562</f>
        <v>-3.2359805000000001</v>
      </c>
      <c r="F23" s="10">
        <f>-3.18187302-0.44261538-0.18-0.07105232</f>
        <v>-3.8755407200000001</v>
      </c>
    </row>
    <row r="24" spans="1:6" x14ac:dyDescent="0.2">
      <c r="A24" s="12" t="s">
        <v>7</v>
      </c>
      <c r="B24" s="13"/>
      <c r="C24" s="13"/>
      <c r="D24" s="13"/>
      <c r="E24" s="9">
        <v>-2.6971981299999999</v>
      </c>
      <c r="F24" s="10">
        <f>-3.05552954-0.046368</f>
        <v>-3.1018975400000004</v>
      </c>
    </row>
    <row r="25" spans="1:6" x14ac:dyDescent="0.2">
      <c r="A25" s="8" t="s">
        <v>9</v>
      </c>
      <c r="B25" s="13"/>
      <c r="C25" s="13"/>
      <c r="D25" s="13"/>
      <c r="E25" s="9">
        <v>-10.30546242</v>
      </c>
      <c r="F25" s="10">
        <v>-8.0363687699999993</v>
      </c>
    </row>
    <row r="26" spans="1:6" x14ac:dyDescent="0.2">
      <c r="A26" s="12" t="s">
        <v>14</v>
      </c>
      <c r="B26" s="13"/>
      <c r="C26" s="13"/>
      <c r="D26" s="13"/>
      <c r="E26" s="9">
        <v>6.1251880000000002E-2</v>
      </c>
      <c r="F26" s="10">
        <v>-0.71700087999999995</v>
      </c>
    </row>
    <row r="27" spans="1:6" x14ac:dyDescent="0.2">
      <c r="A27" s="12" t="s">
        <v>10</v>
      </c>
      <c r="B27" s="13"/>
      <c r="C27" s="13"/>
      <c r="D27" s="13"/>
      <c r="E27" s="9">
        <v>1.76216069</v>
      </c>
      <c r="F27" s="10">
        <v>1.27488957</v>
      </c>
    </row>
    <row r="28" spans="1:6" x14ac:dyDescent="0.2">
      <c r="A28" s="8" t="s">
        <v>11</v>
      </c>
      <c r="B28" s="13"/>
      <c r="C28" s="13"/>
      <c r="D28" s="13"/>
      <c r="E28" s="9">
        <v>-22.619258089999999</v>
      </c>
      <c r="F28" s="10">
        <v>-24.41805038</v>
      </c>
    </row>
    <row r="29" spans="1:6" ht="12.75" customHeight="1" x14ac:dyDescent="0.2">
      <c r="A29" s="14" t="s">
        <v>15</v>
      </c>
      <c r="B29" s="14"/>
      <c r="C29" s="14"/>
      <c r="D29" s="14"/>
      <c r="E29" s="15">
        <f>SUM(E20:E28)</f>
        <v>-53.898742089999999</v>
      </c>
      <c r="F29" s="16">
        <f>SUM(F20:F28)</f>
        <v>-58.437422260000005</v>
      </c>
    </row>
    <row r="30" spans="1:6" ht="26.25" customHeight="1" x14ac:dyDescent="0.2">
      <c r="A30" s="20" t="s">
        <v>16</v>
      </c>
      <c r="B30" s="20"/>
      <c r="C30" s="20"/>
      <c r="D30" s="20"/>
      <c r="E30" s="20"/>
      <c r="F30" s="20"/>
    </row>
    <row r="32" spans="1:6" ht="15" x14ac:dyDescent="0.25">
      <c r="A32" s="2" t="s">
        <v>17</v>
      </c>
      <c r="B32" s="2"/>
      <c r="C32" s="2"/>
      <c r="D32" s="2"/>
      <c r="E32" s="2"/>
      <c r="F32" s="2"/>
    </row>
    <row r="34" spans="1:6" ht="13.5" thickBot="1" x14ac:dyDescent="0.25">
      <c r="A34" s="6" t="s">
        <v>2</v>
      </c>
      <c r="B34" s="6"/>
      <c r="C34" s="6"/>
      <c r="D34" s="6"/>
      <c r="E34" s="7">
        <v>2013</v>
      </c>
      <c r="F34" s="7">
        <v>2012</v>
      </c>
    </row>
    <row r="35" spans="1:6" x14ac:dyDescent="0.2">
      <c r="A35" s="21" t="s">
        <v>3</v>
      </c>
      <c r="B35" s="11"/>
      <c r="C35" s="11"/>
      <c r="D35" s="11"/>
      <c r="E35" s="9">
        <v>-0.4820255</v>
      </c>
      <c r="F35" s="10">
        <v>-0.39501377999999998</v>
      </c>
    </row>
    <row r="36" spans="1:6" x14ac:dyDescent="0.2">
      <c r="A36" s="22" t="s">
        <v>4</v>
      </c>
      <c r="B36" s="19"/>
      <c r="C36" s="19"/>
      <c r="D36" s="19"/>
      <c r="E36" s="9">
        <v>-0.32156793</v>
      </c>
      <c r="F36" s="10">
        <v>-0.25448009999999999</v>
      </c>
    </row>
    <row r="37" spans="1:6" x14ac:dyDescent="0.2">
      <c r="A37" s="21" t="s">
        <v>5</v>
      </c>
      <c r="B37" s="11"/>
      <c r="C37" s="11"/>
      <c r="D37" s="11"/>
      <c r="E37" s="9">
        <v>-1.68369499</v>
      </c>
      <c r="F37" s="10">
        <v>-1.4354180400000001</v>
      </c>
    </row>
    <row r="38" spans="1:6" x14ac:dyDescent="0.2">
      <c r="A38" s="23" t="s">
        <v>6</v>
      </c>
      <c r="E38" s="9">
        <f>-0.32507443+0.03675543</f>
        <v>-0.28831900000000005</v>
      </c>
      <c r="F38" s="10">
        <f>-0.31684017+0.03791769</f>
        <v>-0.27892247999999997</v>
      </c>
    </row>
    <row r="39" spans="1:6" x14ac:dyDescent="0.2">
      <c r="A39" s="23" t="s">
        <v>7</v>
      </c>
      <c r="E39" s="9">
        <v>-0.91467224000000003</v>
      </c>
      <c r="F39" s="10">
        <v>-1.07029434</v>
      </c>
    </row>
    <row r="40" spans="1:6" x14ac:dyDescent="0.2">
      <c r="A40" s="23" t="s">
        <v>11</v>
      </c>
      <c r="E40" s="9">
        <v>-7.7181223900000004</v>
      </c>
      <c r="F40" s="10">
        <f>-9.62186862-F38</f>
        <v>-9.3429461400000005</v>
      </c>
    </row>
    <row r="41" spans="1:6" x14ac:dyDescent="0.2">
      <c r="A41" s="14" t="s">
        <v>18</v>
      </c>
      <c r="B41" s="14"/>
      <c r="C41" s="14"/>
      <c r="D41" s="14"/>
      <c r="E41" s="15">
        <f>SUM(E35:E40)</f>
        <v>-11.408402049999999</v>
      </c>
      <c r="F41" s="16">
        <f>SUM(F35:F40)</f>
        <v>-12.777074880000001</v>
      </c>
    </row>
    <row r="42" spans="1:6" x14ac:dyDescent="0.2">
      <c r="A42" s="3"/>
      <c r="B42" s="24"/>
      <c r="C42" s="24"/>
      <c r="D42" s="24"/>
      <c r="E42" s="9"/>
      <c r="F42" s="10"/>
    </row>
    <row r="43" spans="1:6" ht="27" customHeight="1" x14ac:dyDescent="0.2">
      <c r="A43" s="25" t="s">
        <v>19</v>
      </c>
      <c r="B43" s="26"/>
      <c r="C43" s="26"/>
      <c r="D43" s="26"/>
      <c r="E43" s="27"/>
      <c r="F43" s="28"/>
    </row>
    <row r="44" spans="1:6" ht="18.75" customHeight="1" x14ac:dyDescent="0.2">
      <c r="A44" s="29"/>
      <c r="B44" s="26"/>
      <c r="C44" s="26"/>
      <c r="D44" s="26"/>
      <c r="E44" s="27"/>
      <c r="F44" s="28"/>
    </row>
    <row r="45" spans="1:6" ht="13.5" customHeight="1" x14ac:dyDescent="0.2">
      <c r="A45" s="25" t="s">
        <v>20</v>
      </c>
      <c r="B45" s="26"/>
      <c r="C45" s="26"/>
      <c r="D45" s="26"/>
      <c r="E45" s="27">
        <v>16</v>
      </c>
      <c r="F45" s="28">
        <v>16</v>
      </c>
    </row>
    <row r="46" spans="1:6" x14ac:dyDescent="0.2">
      <c r="A46" s="3"/>
      <c r="B46" s="17"/>
      <c r="C46" s="17"/>
      <c r="D46" s="17"/>
    </row>
    <row r="47" spans="1:6" ht="13.5" thickBot="1" x14ac:dyDescent="0.25">
      <c r="A47" s="30" t="s">
        <v>2</v>
      </c>
      <c r="B47" s="30"/>
      <c r="C47" s="30"/>
      <c r="D47" s="30"/>
      <c r="E47" s="31">
        <v>2013</v>
      </c>
      <c r="F47" s="31">
        <v>2012</v>
      </c>
    </row>
    <row r="48" spans="1:6" x14ac:dyDescent="0.2">
      <c r="A48" s="14" t="s">
        <v>21</v>
      </c>
      <c r="B48" s="14"/>
      <c r="C48" s="14"/>
      <c r="D48" s="14"/>
      <c r="E48" s="15">
        <v>-543</v>
      </c>
      <c r="F48" s="16">
        <v>-576</v>
      </c>
    </row>
  </sheetData>
  <mergeCells count="5">
    <mergeCell ref="A1:F1"/>
    <mergeCell ref="A3:F3"/>
    <mergeCell ref="A17:F17"/>
    <mergeCell ref="A30:F30"/>
    <mergeCell ref="A32:F32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6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2014-03-03T17:21:13Z</dcterms:created>
  <dcterms:modified xsi:type="dcterms:W3CDTF">2014-03-03T17:21:14Z</dcterms:modified>
</cp:coreProperties>
</file>