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1" sheetId="1" r:id="rId1"/>
  </sheets>
  <definedNames>
    <definedName name="OLE_LINK2" localSheetId="0">'Liite 1'!#REF!</definedName>
    <definedName name="_xlnm.Print_Area" localSheetId="0">'Liite 1'!$A$1:$F$63</definedName>
    <definedName name="_xlnm.Print_Titles" localSheetId="0">'Liite 1'!#REF!</definedName>
  </definedNames>
  <calcPr calcId="145621"/>
</workbook>
</file>

<file path=xl/calcChain.xml><?xml version="1.0" encoding="utf-8"?>
<calcChain xmlns="http://schemas.openxmlformats.org/spreadsheetml/2006/main">
  <c r="F63" i="1" l="1"/>
  <c r="E63" i="1"/>
  <c r="F51" i="1"/>
  <c r="E50" i="1"/>
  <c r="E51" i="1" s="1"/>
  <c r="E53" i="1" s="1"/>
  <c r="E57" i="1" s="1"/>
  <c r="F44" i="1"/>
  <c r="F53" i="1" s="1"/>
  <c r="F57" i="1" s="1"/>
  <c r="E44" i="1"/>
  <c r="F25" i="1"/>
  <c r="F27" i="1" s="1"/>
  <c r="F29" i="1" s="1"/>
  <c r="E25" i="1"/>
  <c r="E27" i="1" s="1"/>
  <c r="E29" i="1" s="1"/>
  <c r="F15" i="1"/>
  <c r="E15" i="1"/>
  <c r="F9" i="1"/>
  <c r="F11" i="1" s="1"/>
  <c r="F17" i="1" s="1"/>
  <c r="E9" i="1"/>
  <c r="E11" i="1" s="1"/>
  <c r="E17" i="1" s="1"/>
  <c r="F33" i="1" l="1"/>
  <c r="E33" i="1"/>
</calcChain>
</file>

<file path=xl/sharedStrings.xml><?xml version="1.0" encoding="utf-8"?>
<sst xmlns="http://schemas.openxmlformats.org/spreadsheetml/2006/main" count="46" uniqueCount="37">
  <si>
    <t>1 Vakuutusmaksutulo</t>
  </si>
  <si>
    <t>Vahinkovakuutustoiminta</t>
  </si>
  <si>
    <t>Milj. e</t>
  </si>
  <si>
    <t>Vakuutussopimuksista</t>
  </si>
  <si>
    <t>Vakuutusmaksutulo, ensivakuutus</t>
  </si>
  <si>
    <t>Vakuutusmaksutulo, jälleenvakuutus</t>
  </si>
  <si>
    <t>Vakuutusmaksutulo yhteensä, brutto</t>
  </si>
  <si>
    <t>Jälleenvakuuttajien osuus vakuutusmaksutulosta</t>
  </si>
  <si>
    <t>Vakuutusmaksutulo yhteensä, netto</t>
  </si>
  <si>
    <t>Vakuutusmaksuvastuun muutos</t>
  </si>
  <si>
    <t>Jälleenvakuuttajien osuus vakuutusmaksuvastuun muutoksesta</t>
  </si>
  <si>
    <t>Vakuutusmaksuvastuun muutos, netto</t>
  </si>
  <si>
    <t>Vahinkovakuutustoiminnan vakuutusmaksutuotot yhteensä, netto</t>
  </si>
  <si>
    <t>Henkivakuutustoiminta</t>
  </si>
  <si>
    <t>Vakuutussopimukset</t>
  </si>
  <si>
    <t>Jälleenvakuutussopimukset</t>
  </si>
  <si>
    <t xml:space="preserve">Jälleenvakuuttajien osuus </t>
  </si>
  <si>
    <t>Sijoitussopimukset</t>
  </si>
  <si>
    <t>Segmenttien väliset eliminoinnit</t>
  </si>
  <si>
    <t>Konserni yhteensä</t>
  </si>
  <si>
    <t>Henkivakuutustoiminnan vakuutusmaksutulon jakautuminen</t>
  </si>
  <si>
    <t>Vakuutusmaksutulo sopimuksista, jotka oikeuttavat harkinnanvaraiseen osuuteen ylijäämästä</t>
  </si>
  <si>
    <t>Vakuutusmaksutulo muista sopimuksista</t>
  </si>
  <si>
    <t>Yhteensä</t>
  </si>
  <si>
    <t>Sijoitussopimuksista</t>
  </si>
  <si>
    <t>Maksutulo sopimuksista, jotka oikeuttavat harkinnanvaraiseen osuuteen ylijäämästä</t>
  </si>
  <si>
    <t>Vakuutus- ja sijoitussopimukset yhteensä</t>
  </si>
  <si>
    <t>Jälleenvakuuttajien osuus</t>
  </si>
  <si>
    <t>Vakuutusmaksutulo yhteensä</t>
  </si>
  <si>
    <t>Kerta- ja jatkuvat vakuutusmaksut ensivakuutuksesta</t>
  </si>
  <si>
    <t>Jatkuvat vakuutusmaksut, vakuutussopimukset</t>
  </si>
  <si>
    <t>Kertamaksut, vakuutussopimukset</t>
  </si>
  <si>
    <t>Kertamaksut, sijoitussopimukset</t>
  </si>
  <si>
    <r>
      <t xml:space="preserve">Henkivakuutustoiminnan vakuutusmaksutulo yhteensä </t>
    </r>
    <r>
      <rPr>
        <b/>
        <vertAlign val="superscript"/>
        <sz val="10"/>
        <rFont val="Arial"/>
        <family val="2"/>
      </rPr>
      <t>1)</t>
    </r>
  </si>
  <si>
    <t>1) Vakuutusmaksuvastuun muutos esitetään liitteessä nro 4, "Vakuutus- ja sijoitussopimusten velkojen muutos".</t>
  </si>
  <si>
    <t>Vakuutusmaksutulo sijoitussidonnaisista vakuutussopimuksista</t>
  </si>
  <si>
    <t>Maksutulo sijoitussidonnaisista sopimuksista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</si>
</sst>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4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>
      <alignment wrapText="1"/>
    </xf>
    <xf numFmtId="49" fontId="7" fillId="2" borderId="0">
      <alignment horizontal="right"/>
    </xf>
    <xf numFmtId="49" fontId="8" fillId="0" borderId="0" applyFill="0" applyBorder="0">
      <alignment horizontal="right"/>
    </xf>
    <xf numFmtId="0" fontId="8" fillId="0" borderId="0" applyFill="0" applyBorder="0">
      <alignment horizontal="left"/>
    </xf>
    <xf numFmtId="0" fontId="6" fillId="0" borderId="2" applyNumberFormat="0" applyFill="0" applyAlignment="0"/>
    <xf numFmtId="3" fontId="6" fillId="0" borderId="2" applyNumberFormat="0">
      <alignment horizontal="right"/>
    </xf>
    <xf numFmtId="49" fontId="6" fillId="2" borderId="2">
      <alignment horizontal="right"/>
    </xf>
    <xf numFmtId="0" fontId="5" fillId="0" borderId="1" applyFill="0">
      <alignment horizontal="left"/>
    </xf>
    <xf numFmtId="0" fontId="11" fillId="0" borderId="0">
      <alignment wrapText="1"/>
    </xf>
    <xf numFmtId="0" fontId="6" fillId="0" borderId="0" applyNumberFormat="0" applyFont="0" applyFill="0" applyBorder="0" applyAlignment="0"/>
    <xf numFmtId="49" fontId="6" fillId="0" borderId="0">
      <alignment horizontal="left"/>
    </xf>
    <xf numFmtId="3" fontId="6" fillId="0" borderId="2">
      <alignment horizontal="right"/>
    </xf>
    <xf numFmtId="0" fontId="8" fillId="0" borderId="0" applyNumberFormat="0" applyFont="0" applyFill="0" applyBorder="0" applyAlignment="0" applyProtection="0">
      <alignment horizontal="left"/>
    </xf>
    <xf numFmtId="0" fontId="6" fillId="0" borderId="0">
      <alignment horizontal="center" wrapText="1"/>
    </xf>
    <xf numFmtId="49" fontId="6" fillId="2" borderId="0">
      <alignment horizontal="right"/>
    </xf>
    <xf numFmtId="0" fontId="6" fillId="0" borderId="0" applyAlignment="0">
      <alignment wrapText="1"/>
    </xf>
    <xf numFmtId="0" fontId="6" fillId="0" borderId="0" applyNumberFormat="0">
      <alignment horizontal="right" wrapText="1"/>
    </xf>
    <xf numFmtId="49" fontId="12" fillId="0" borderId="3" applyBorder="0">
      <alignment horizontal="right" vertical="center"/>
    </xf>
    <xf numFmtId="0" fontId="6" fillId="0" borderId="0"/>
    <xf numFmtId="0" fontId="13" fillId="0" borderId="0" applyNumberFormat="0" applyAlignment="0"/>
    <xf numFmtId="0" fontId="14" fillId="0" borderId="0" applyAlignment="0"/>
    <xf numFmtId="0" fontId="6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8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49" fontId="8" fillId="0" borderId="0">
      <alignment horizontal="right"/>
    </xf>
    <xf numFmtId="0" fontId="6" fillId="0" borderId="2" applyFill="0" applyAlignment="0"/>
    <xf numFmtId="4" fontId="6" fillId="2" borderId="2">
      <alignment horizontal="right"/>
    </xf>
    <xf numFmtId="0" fontId="8" fillId="0" borderId="0"/>
    <xf numFmtId="0" fontId="8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4" fontId="6" fillId="3" borderId="2" applyNumberFormat="0">
      <alignment horizontal="right"/>
    </xf>
    <xf numFmtId="0" fontId="8" fillId="0" borderId="2">
      <alignment horizontal="right"/>
    </xf>
    <xf numFmtId="0" fontId="16" fillId="0" borderId="0" applyNumberFormat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6" fillId="2" borderId="2">
      <alignment horizontal="right"/>
    </xf>
  </cellStyleXfs>
  <cellXfs count="5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0" borderId="1" xfId="3" applyFill="1">
      <alignment horizontal="left"/>
    </xf>
    <xf numFmtId="0" fontId="5" fillId="0" borderId="1" xfId="4" applyFill="1">
      <alignment horizontal="right"/>
    </xf>
    <xf numFmtId="0" fontId="5" fillId="0" borderId="1" xfId="4">
      <alignment horizontal="right"/>
    </xf>
    <xf numFmtId="0" fontId="5" fillId="0" borderId="1" xfId="4" quotePrefix="1" applyFill="1">
      <alignment horizontal="right"/>
    </xf>
    <xf numFmtId="0" fontId="6" fillId="0" borderId="0" xfId="5">
      <alignment wrapText="1"/>
    </xf>
    <xf numFmtId="0" fontId="0" fillId="0" borderId="0" xfId="0" applyAlignment="1"/>
    <xf numFmtId="3" fontId="7" fillId="2" borderId="0" xfId="6" applyNumberFormat="1">
      <alignment horizontal="right"/>
    </xf>
    <xf numFmtId="3" fontId="8" fillId="0" borderId="0" xfId="7" applyNumberFormat="1" applyFill="1">
      <alignment horizontal="right"/>
    </xf>
    <xf numFmtId="0" fontId="8" fillId="0" borderId="0" xfId="8" applyFill="1" applyAlignment="1">
      <alignment horizontal="left" indent="3"/>
    </xf>
    <xf numFmtId="0" fontId="8" fillId="0" borderId="0" xfId="0" applyFont="1" applyFill="1"/>
    <xf numFmtId="0" fontId="6" fillId="0" borderId="2" xfId="9" applyFill="1" applyAlignment="1">
      <alignment horizontal="left" indent="3"/>
    </xf>
    <xf numFmtId="0" fontId="6" fillId="0" borderId="2" xfId="10" applyNumberFormat="1">
      <alignment horizontal="right"/>
    </xf>
    <xf numFmtId="3" fontId="6" fillId="2" borderId="2" xfId="11" applyNumberFormat="1">
      <alignment horizontal="right"/>
    </xf>
    <xf numFmtId="3" fontId="6" fillId="0" borderId="2" xfId="10" applyNumberFormat="1">
      <alignment horizontal="right"/>
    </xf>
    <xf numFmtId="0" fontId="9" fillId="0" borderId="0" xfId="0" applyFont="1" applyFill="1" applyAlignment="1">
      <alignment horizontal="left" indent="3"/>
    </xf>
    <xf numFmtId="0" fontId="6" fillId="0" borderId="0" xfId="0" applyFont="1" applyFill="1"/>
    <xf numFmtId="0" fontId="8" fillId="0" borderId="0" xfId="0" applyFont="1" applyFill="1" applyAlignment="1">
      <alignment wrapText="1"/>
    </xf>
    <xf numFmtId="0" fontId="6" fillId="0" borderId="2" xfId="9" applyFill="1" applyAlignment="1">
      <alignment horizontal="left" wrapText="1" indent="3"/>
    </xf>
    <xf numFmtId="0" fontId="6" fillId="0" borderId="2" xfId="9" applyFill="1" applyAlignment="1">
      <alignment horizontal="left" wrapText="1"/>
    </xf>
    <xf numFmtId="0" fontId="6" fillId="0" borderId="0" xfId="0" applyFont="1" applyFill="1" applyAlignment="1">
      <alignment wrapText="1"/>
    </xf>
    <xf numFmtId="3" fontId="6" fillId="0" borderId="0" xfId="0" applyNumberFormat="1" applyFont="1" applyFill="1"/>
    <xf numFmtId="0" fontId="5" fillId="0" borderId="1" xfId="12" applyFill="1">
      <alignment horizontal="left"/>
    </xf>
    <xf numFmtId="0" fontId="0" fillId="0" borderId="0" xfId="0" applyFill="1" applyBorder="1"/>
    <xf numFmtId="3" fontId="8" fillId="0" borderId="0" xfId="7" applyNumberFormat="1" applyFill="1" applyBorder="1">
      <alignment horizontal="right"/>
    </xf>
    <xf numFmtId="0" fontId="8" fillId="0" borderId="0" xfId="8" applyFill="1" applyBorder="1" applyAlignment="1">
      <alignment horizontal="left" indent="3"/>
    </xf>
    <xf numFmtId="0" fontId="8" fillId="0" borderId="0" xfId="0" applyFont="1" applyFill="1" applyBorder="1"/>
    <xf numFmtId="49" fontId="8" fillId="0" borderId="0" xfId="7" applyFill="1" applyBorder="1">
      <alignment horizontal="right"/>
    </xf>
    <xf numFmtId="0" fontId="6" fillId="0" borderId="2" xfId="9" applyFill="1" applyAlignment="1"/>
    <xf numFmtId="0" fontId="6" fillId="0" borderId="0" xfId="0" applyFont="1" applyFill="1" applyBorder="1"/>
    <xf numFmtId="0" fontId="8" fillId="0" borderId="0" xfId="8" applyFill="1">
      <alignment horizontal="left"/>
    </xf>
    <xf numFmtId="49" fontId="8" fillId="0" borderId="0" xfId="7" applyFill="1">
      <alignment horizontal="right"/>
    </xf>
    <xf numFmtId="49" fontId="8" fillId="0" borderId="0" xfId="7" quotePrefix="1" applyFill="1" applyBorder="1">
      <alignment horizontal="right"/>
    </xf>
    <xf numFmtId="49" fontId="7" fillId="2" borderId="0" xfId="6">
      <alignment horizontal="right"/>
    </xf>
    <xf numFmtId="0" fontId="4" fillId="0" borderId="0" xfId="2">
      <alignment wrapText="1"/>
    </xf>
    <xf numFmtId="0" fontId="0" fillId="0" borderId="0" xfId="14" applyFont="1"/>
    <xf numFmtId="3" fontId="0" fillId="0" borderId="0" xfId="0" applyNumberFormat="1" applyFill="1" applyBorder="1"/>
    <xf numFmtId="49" fontId="8" fillId="0" borderId="0" xfId="7">
      <alignment horizontal="right"/>
    </xf>
    <xf numFmtId="3" fontId="8" fillId="0" borderId="0" xfId="7" applyNumberForma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Alignment="1"/>
    <xf numFmtId="3" fontId="6" fillId="0" borderId="2" xfId="16">
      <alignment horizontal="right"/>
    </xf>
    <xf numFmtId="0" fontId="8" fillId="0" borderId="0" xfId="0" applyFont="1" applyAlignment="1">
      <alignment wrapText="1"/>
    </xf>
    <xf numFmtId="1" fontId="8" fillId="0" borderId="0" xfId="0" applyNumberFormat="1" applyFont="1" applyFill="1"/>
    <xf numFmtId="0" fontId="6" fillId="0" borderId="0" xfId="5">
      <alignment wrapText="1"/>
    </xf>
    <xf numFmtId="49" fontId="1" fillId="0" borderId="0" xfId="1"/>
    <xf numFmtId="0" fontId="4" fillId="0" borderId="0" xfId="2">
      <alignment wrapText="1"/>
    </xf>
    <xf numFmtId="0" fontId="11" fillId="0" borderId="0" xfId="13">
      <alignment wrapText="1"/>
    </xf>
    <xf numFmtId="49" fontId="6" fillId="0" borderId="0" xfId="15">
      <alignment horizontal="left"/>
    </xf>
    <xf numFmtId="0" fontId="8" fillId="0" borderId="0" xfId="8" applyFill="1" applyBorder="1" applyAlignment="1">
      <alignment horizontal="left" wrapText="1" indent="3"/>
    </xf>
  </cellXfs>
  <cellStyles count="50">
    <cellStyle name="ar-blank" xfId="17"/>
    <cellStyle name="ar-bold" xfId="5"/>
    <cellStyle name="ar-bold-center" xfId="18"/>
    <cellStyle name="ar-bold-hilite" xfId="19"/>
    <cellStyle name="ar-bold-no-line" xfId="20"/>
    <cellStyle name="ar-bold-right" xfId="21"/>
    <cellStyle name="ar-brace-vertical-centered" xfId="22"/>
    <cellStyle name="ar-download" xfId="23"/>
    <cellStyle name="ar-h1" xfId="24"/>
    <cellStyle name="ar-h2" xfId="25"/>
    <cellStyle name="ar-h3" xfId="1"/>
    <cellStyle name="ar-h4" xfId="2"/>
    <cellStyle name="ar-h5" xfId="15"/>
    <cellStyle name="ar-h6" xfId="26"/>
    <cellStyle name="ar-hilight-right" xfId="27"/>
    <cellStyle name="ar-hilite" xfId="6"/>
    <cellStyle name="ar-hilite-pagebreak" xfId="28"/>
    <cellStyle name="ar-left" xfId="8"/>
    <cellStyle name="ar-left-pagebreak" xfId="29"/>
    <cellStyle name="ar-link-line" xfId="30"/>
    <cellStyle name="ar-pagebreak" xfId="14"/>
    <cellStyle name="ar-right" xfId="7"/>
    <cellStyle name="ar-right-no-border" xfId="31"/>
    <cellStyle name="ar-subtotal" xfId="32"/>
    <cellStyle name="ar-subtotal-hilite" xfId="33"/>
    <cellStyle name="ar-text" xfId="34"/>
    <cellStyle name="ar-text-pagebreak" xfId="35"/>
    <cellStyle name="ar-text-small" xfId="13"/>
    <cellStyle name="ar-th1" xfId="36"/>
    <cellStyle name="ar-thead" xfId="12"/>
    <cellStyle name="ar-thead-center" xfId="37"/>
    <cellStyle name="ar-thead-left" xfId="3"/>
    <cellStyle name="ar-thead-right" xfId="4"/>
    <cellStyle name="ar-total" xfId="9"/>
    <cellStyle name="ar-total-hilight-right" xfId="38"/>
    <cellStyle name="ar-total-hilite" xfId="11"/>
    <cellStyle name="ar-total-nobold" xfId="39"/>
    <cellStyle name="ar-total-right" xfId="10"/>
    <cellStyle name="Inmatning" xfId="40"/>
    <cellStyle name="Normaali 2" xfId="41"/>
    <cellStyle name="Normaali 2 2" xfId="42"/>
    <cellStyle name="Normaali 3" xfId="43"/>
    <cellStyle name="Normaali 3 2" xfId="44"/>
    <cellStyle name="Normal" xfId="0" builtinId="0"/>
    <cellStyle name="Normal 2" xfId="45"/>
    <cellStyle name="Normal 2 2" xfId="46"/>
    <cellStyle name="Normal 3" xfId="47"/>
    <cellStyle name="Normal 4" xfId="48"/>
    <cellStyle name="total-hilite-pagebreak-bold" xfId="49"/>
    <cellStyle name="total-pagebreak-bold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64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7.42578125" customWidth="1"/>
    <col min="2" max="4" width="3" customWidth="1"/>
    <col min="5" max="6" width="13.5703125" customWidth="1"/>
  </cols>
  <sheetData>
    <row r="1" spans="1:6" ht="15.75" x14ac:dyDescent="0.25">
      <c r="A1" s="49" t="s">
        <v>0</v>
      </c>
      <c r="B1" s="49"/>
      <c r="C1" s="49"/>
      <c r="D1" s="49"/>
      <c r="E1" s="49"/>
      <c r="F1" s="49"/>
    </row>
    <row r="2" spans="1:6" x14ac:dyDescent="0.2">
      <c r="A2" s="1"/>
      <c r="B2" s="2"/>
      <c r="C2" s="3"/>
      <c r="D2" s="2"/>
      <c r="E2" s="2"/>
      <c r="F2" s="2"/>
    </row>
    <row r="3" spans="1:6" ht="15" x14ac:dyDescent="0.25">
      <c r="A3" s="50" t="s">
        <v>1</v>
      </c>
      <c r="B3" s="50"/>
      <c r="C3" s="50"/>
      <c r="D3" s="50"/>
      <c r="E3" s="50"/>
      <c r="F3" s="50"/>
    </row>
    <row r="5" spans="1:6" ht="13.5" thickBot="1" x14ac:dyDescent="0.25">
      <c r="A5" s="4" t="s">
        <v>2</v>
      </c>
      <c r="B5" s="5"/>
      <c r="C5" s="6"/>
      <c r="D5" s="6"/>
      <c r="E5" s="6">
        <v>2013</v>
      </c>
      <c r="F5" s="7">
        <v>2012</v>
      </c>
    </row>
    <row r="6" spans="1:6" s="2" customFormat="1" x14ac:dyDescent="0.2">
      <c r="A6" s="8" t="s">
        <v>3</v>
      </c>
      <c r="B6" s="9"/>
      <c r="E6" s="10"/>
      <c r="F6" s="11"/>
    </row>
    <row r="7" spans="1:6" s="2" customFormat="1" x14ac:dyDescent="0.2">
      <c r="A7" s="12" t="s">
        <v>4</v>
      </c>
      <c r="B7" s="13"/>
      <c r="E7" s="10">
        <v>4674.0209391799999</v>
      </c>
      <c r="F7" s="11">
        <v>4589.69795393</v>
      </c>
    </row>
    <row r="8" spans="1:6" s="2" customFormat="1" x14ac:dyDescent="0.2">
      <c r="A8" s="12" t="s">
        <v>5</v>
      </c>
      <c r="E8" s="10">
        <v>94.217271789999998</v>
      </c>
      <c r="F8" s="11">
        <v>108.75409122000001</v>
      </c>
    </row>
    <row r="9" spans="1:6" s="2" customFormat="1" x14ac:dyDescent="0.2">
      <c r="A9" s="14" t="s">
        <v>6</v>
      </c>
      <c r="B9" s="15"/>
      <c r="C9" s="15"/>
      <c r="D9" s="15"/>
      <c r="E9" s="16">
        <f>SUM(E7:E8)</f>
        <v>4768.2382109700002</v>
      </c>
      <c r="F9" s="17">
        <f>SUM(F7:F8)</f>
        <v>4698.4520451500002</v>
      </c>
    </row>
    <row r="10" spans="1:6" s="2" customFormat="1" x14ac:dyDescent="0.2">
      <c r="A10" s="12" t="s">
        <v>7</v>
      </c>
      <c r="E10" s="10">
        <v>-208.00390594000001</v>
      </c>
      <c r="F10" s="11">
        <v>-257.75123195999998</v>
      </c>
    </row>
    <row r="11" spans="1:6" s="2" customFormat="1" x14ac:dyDescent="0.2">
      <c r="A11" s="14" t="s">
        <v>8</v>
      </c>
      <c r="B11" s="15"/>
      <c r="C11" s="15"/>
      <c r="D11" s="15"/>
      <c r="E11" s="16">
        <f>E9+E10</f>
        <v>4560.2343050300005</v>
      </c>
      <c r="F11" s="17">
        <f>F9+F10</f>
        <v>4440.7008131900002</v>
      </c>
    </row>
    <row r="12" spans="1:6" s="2" customFormat="1" x14ac:dyDescent="0.2">
      <c r="A12" s="18"/>
      <c r="B12" s="19"/>
      <c r="E12" s="10"/>
      <c r="F12" s="11"/>
    </row>
    <row r="13" spans="1:6" s="2" customFormat="1" x14ac:dyDescent="0.2">
      <c r="A13" s="12" t="s">
        <v>9</v>
      </c>
      <c r="E13" s="10">
        <v>-45.710772640000002</v>
      </c>
      <c r="F13" s="11">
        <v>-79.274358460000002</v>
      </c>
    </row>
    <row r="14" spans="1:6" s="2" customFormat="1" x14ac:dyDescent="0.2">
      <c r="A14" s="12" t="s">
        <v>10</v>
      </c>
      <c r="B14" s="20"/>
      <c r="E14" s="10">
        <v>-9.6551684000000009</v>
      </c>
      <c r="F14" s="11">
        <v>1.25212879</v>
      </c>
    </row>
    <row r="15" spans="1:6" s="2" customFormat="1" x14ac:dyDescent="0.2">
      <c r="A15" s="21" t="s">
        <v>11</v>
      </c>
      <c r="B15" s="15"/>
      <c r="C15" s="15"/>
      <c r="D15" s="15"/>
      <c r="E15" s="16">
        <f>SUM(E13:E14)</f>
        <v>-55.365941040000003</v>
      </c>
      <c r="F15" s="17">
        <f>SUM(F13:F14)</f>
        <v>-78.022229670000002</v>
      </c>
    </row>
    <row r="16" spans="1:6" s="2" customFormat="1" x14ac:dyDescent="0.2">
      <c r="A16" s="18"/>
      <c r="B16" s="20"/>
      <c r="E16" s="10"/>
      <c r="F16" s="11"/>
    </row>
    <row r="17" spans="1:6" s="2" customFormat="1" ht="24.75" customHeight="1" x14ac:dyDescent="0.2">
      <c r="A17" s="22" t="s">
        <v>12</v>
      </c>
      <c r="B17" s="15"/>
      <c r="C17" s="15"/>
      <c r="D17" s="15"/>
      <c r="E17" s="16">
        <f>SUM(E11:E14)</f>
        <v>4504.8683639900009</v>
      </c>
      <c r="F17" s="17">
        <f>SUM(F11:F14)</f>
        <v>4362.6785835199998</v>
      </c>
    </row>
    <row r="18" spans="1:6" s="2" customFormat="1" x14ac:dyDescent="0.2">
      <c r="A18" s="1"/>
      <c r="B18" s="23"/>
      <c r="F18" s="24"/>
    </row>
    <row r="19" spans="1:6" ht="15" x14ac:dyDescent="0.25">
      <c r="A19" s="50" t="s">
        <v>13</v>
      </c>
      <c r="B19" s="50"/>
      <c r="C19" s="50"/>
      <c r="D19" s="50"/>
      <c r="E19" s="50"/>
      <c r="F19" s="50"/>
    </row>
    <row r="21" spans="1:6" s="26" customFormat="1" ht="13.5" thickBot="1" x14ac:dyDescent="0.25">
      <c r="A21" s="25" t="s">
        <v>2</v>
      </c>
      <c r="B21" s="5"/>
      <c r="C21" s="5"/>
      <c r="D21" s="5"/>
      <c r="E21" s="6">
        <v>2013</v>
      </c>
      <c r="F21" s="7">
        <v>2012</v>
      </c>
    </row>
    <row r="22" spans="1:6" s="26" customFormat="1" x14ac:dyDescent="0.2">
      <c r="A22" s="8" t="s">
        <v>3</v>
      </c>
      <c r="B22" s="9"/>
      <c r="E22" s="10"/>
      <c r="F22" s="27"/>
    </row>
    <row r="23" spans="1:6" s="26" customFormat="1" x14ac:dyDescent="0.2">
      <c r="A23" s="28" t="s">
        <v>14</v>
      </c>
      <c r="B23" s="29"/>
      <c r="E23" s="10">
        <v>624.11677194000004</v>
      </c>
      <c r="F23" s="27">
        <v>591.16028151</v>
      </c>
    </row>
    <row r="24" spans="1:6" s="26" customFormat="1" x14ac:dyDescent="0.2">
      <c r="A24" s="28" t="s">
        <v>15</v>
      </c>
      <c r="B24" s="29"/>
      <c r="E24" s="10">
        <v>4.3752523400000003</v>
      </c>
      <c r="F24" s="27">
        <v>2.0176486699999998</v>
      </c>
    </row>
    <row r="25" spans="1:6" s="26" customFormat="1" x14ac:dyDescent="0.2">
      <c r="A25" s="14" t="s">
        <v>6</v>
      </c>
      <c r="B25" s="15"/>
      <c r="C25" s="15"/>
      <c r="D25" s="15"/>
      <c r="E25" s="16">
        <f>SUM(E23:E24)</f>
        <v>628.49202428000001</v>
      </c>
      <c r="F25" s="17">
        <f>SUM(F23:F24)</f>
        <v>593.17793017999998</v>
      </c>
    </row>
    <row r="26" spans="1:6" s="26" customFormat="1" x14ac:dyDescent="0.2">
      <c r="A26" s="28" t="s">
        <v>16</v>
      </c>
      <c r="B26" s="30"/>
      <c r="C26" s="30"/>
      <c r="D26" s="30"/>
      <c r="E26" s="10">
        <v>-5.0111732499999997</v>
      </c>
      <c r="F26" s="27">
        <v>-5.2205362700000002</v>
      </c>
    </row>
    <row r="27" spans="1:6" s="26" customFormat="1" x14ac:dyDescent="0.2">
      <c r="A27" s="14" t="s">
        <v>8</v>
      </c>
      <c r="B27" s="15"/>
      <c r="C27" s="15"/>
      <c r="D27" s="15"/>
      <c r="E27" s="16">
        <f>+E26+E25</f>
        <v>623.48085103000005</v>
      </c>
      <c r="F27" s="17">
        <f>+F26+F25</f>
        <v>587.95739390999995</v>
      </c>
    </row>
    <row r="28" spans="1:6" s="26" customFormat="1" x14ac:dyDescent="0.2">
      <c r="A28" s="28" t="s">
        <v>17</v>
      </c>
      <c r="B28" s="30"/>
      <c r="C28" s="30"/>
      <c r="D28" s="30"/>
      <c r="E28" s="10">
        <v>439.52011533999996</v>
      </c>
      <c r="F28" s="27">
        <v>389.43204804999999</v>
      </c>
    </row>
    <row r="29" spans="1:6" s="26" customFormat="1" ht="14.25" x14ac:dyDescent="0.2">
      <c r="A29" s="31" t="s">
        <v>33</v>
      </c>
      <c r="B29" s="15"/>
      <c r="C29" s="15"/>
      <c r="D29" s="15"/>
      <c r="E29" s="16">
        <f>SUM(E27:E28)</f>
        <v>1063.00096637</v>
      </c>
      <c r="F29" s="17">
        <f>SUM(F27:F28)</f>
        <v>977.38944195999989</v>
      </c>
    </row>
    <row r="30" spans="1:6" s="26" customFormat="1" x14ac:dyDescent="0.2">
      <c r="A30" s="18"/>
      <c r="B30" s="32"/>
      <c r="E30" s="10"/>
      <c r="F30" s="30"/>
    </row>
    <row r="31" spans="1:6" s="26" customFormat="1" x14ac:dyDescent="0.2">
      <c r="A31" s="33" t="s">
        <v>18</v>
      </c>
      <c r="B31" s="34"/>
      <c r="C31" s="30"/>
      <c r="D31" s="30"/>
      <c r="E31" s="10">
        <v>-5.6642368099999993</v>
      </c>
      <c r="F31" s="35">
        <v>-5</v>
      </c>
    </row>
    <row r="32" spans="1:6" s="26" customFormat="1" x14ac:dyDescent="0.2">
      <c r="A32" s="18"/>
      <c r="B32" s="32"/>
      <c r="E32" s="36"/>
      <c r="F32" s="30"/>
    </row>
    <row r="33" spans="1:6" s="2" customFormat="1" x14ac:dyDescent="0.2">
      <c r="A33" s="31" t="s">
        <v>19</v>
      </c>
      <c r="B33" s="15"/>
      <c r="C33" s="15"/>
      <c r="D33" s="15"/>
      <c r="E33" s="16">
        <f>E29+E11+E31</f>
        <v>5617.5710345900006</v>
      </c>
      <c r="F33" s="17">
        <f>F29+F11+F31</f>
        <v>5413.0902551500003</v>
      </c>
    </row>
    <row r="34" spans="1:6" s="2" customFormat="1" ht="15" x14ac:dyDescent="0.25">
      <c r="A34" s="1"/>
      <c r="B34" s="37"/>
      <c r="C34" s="37"/>
      <c r="D34" s="37"/>
      <c r="E34" s="37"/>
      <c r="F34" s="37"/>
    </row>
    <row r="35" spans="1:6" s="26" customFormat="1" ht="27" customHeight="1" x14ac:dyDescent="0.2">
      <c r="A35" s="51" t="s">
        <v>34</v>
      </c>
      <c r="B35" s="51"/>
      <c r="C35" s="51"/>
      <c r="D35" s="51"/>
      <c r="E35" s="51"/>
      <c r="F35" s="51"/>
    </row>
    <row r="36" spans="1:6" s="26" customFormat="1" ht="15" customHeight="1" x14ac:dyDescent="0.2">
      <c r="A36" s="38"/>
      <c r="B36"/>
      <c r="C36"/>
      <c r="D36"/>
      <c r="E36"/>
      <c r="F36"/>
    </row>
    <row r="37" spans="1:6" s="26" customFormat="1" ht="15" customHeight="1" x14ac:dyDescent="0.2">
      <c r="A37" s="52" t="s">
        <v>20</v>
      </c>
      <c r="B37" s="52"/>
      <c r="C37" s="52"/>
      <c r="D37" s="52"/>
      <c r="E37" s="52"/>
      <c r="F37" s="52"/>
    </row>
    <row r="38" spans="1:6" s="26" customFormat="1" ht="15.75" customHeight="1" x14ac:dyDescent="0.25">
      <c r="A38" s="1"/>
      <c r="B38" s="37"/>
      <c r="C38" s="37"/>
      <c r="D38" s="37"/>
      <c r="E38" s="37"/>
      <c r="F38" s="37"/>
    </row>
    <row r="39" spans="1:6" s="26" customFormat="1" ht="13.5" thickBot="1" x14ac:dyDescent="0.25">
      <c r="A39" s="25" t="s">
        <v>2</v>
      </c>
      <c r="B39" s="5"/>
      <c r="C39" s="5"/>
      <c r="D39" s="5"/>
      <c r="E39" s="6">
        <v>2013</v>
      </c>
      <c r="F39" s="7">
        <v>2012</v>
      </c>
    </row>
    <row r="40" spans="1:6" s="26" customFormat="1" x14ac:dyDescent="0.2">
      <c r="A40" s="8" t="s">
        <v>3</v>
      </c>
      <c r="B40" s="9"/>
      <c r="E40" s="10"/>
      <c r="F40" s="39"/>
    </row>
    <row r="41" spans="1:6" s="26" customFormat="1" ht="29.25" customHeight="1" x14ac:dyDescent="0.2">
      <c r="A41" s="53" t="s">
        <v>21</v>
      </c>
      <c r="B41" s="30"/>
      <c r="C41" s="30"/>
      <c r="D41" s="30"/>
      <c r="E41" s="10">
        <v>153.44537543000001</v>
      </c>
      <c r="F41" s="27">
        <v>168.42860773000001</v>
      </c>
    </row>
    <row r="42" spans="1:6" s="26" customFormat="1" x14ac:dyDescent="0.2">
      <c r="A42" s="12" t="s">
        <v>35</v>
      </c>
      <c r="B42" s="34"/>
      <c r="C42" s="40"/>
      <c r="D42" s="30"/>
      <c r="E42" s="10">
        <v>469.22573176999998</v>
      </c>
      <c r="F42" s="27">
        <v>421.38416533999998</v>
      </c>
    </row>
    <row r="43" spans="1:6" s="26" customFormat="1" x14ac:dyDescent="0.2">
      <c r="A43" s="28" t="s">
        <v>22</v>
      </c>
      <c r="B43" s="30"/>
      <c r="C43" s="30"/>
      <c r="D43" s="30"/>
      <c r="E43" s="10">
        <v>1.44566474</v>
      </c>
      <c r="F43" s="27">
        <v>1.3475084399999999</v>
      </c>
    </row>
    <row r="44" spans="1:6" s="26" customFormat="1" x14ac:dyDescent="0.2">
      <c r="A44" s="14" t="s">
        <v>23</v>
      </c>
      <c r="B44" s="15"/>
      <c r="C44" s="15"/>
      <c r="D44" s="15"/>
      <c r="E44" s="16">
        <f>SUM(E41:E43)</f>
        <v>624.11677194000004</v>
      </c>
      <c r="F44" s="17">
        <f>SUM(F41:F43)</f>
        <v>591.16028151</v>
      </c>
    </row>
    <row r="45" spans="1:6" s="26" customFormat="1" x14ac:dyDescent="0.2">
      <c r="A45" s="18"/>
      <c r="B45" s="29"/>
      <c r="E45" s="10"/>
      <c r="F45" s="39"/>
    </row>
    <row r="46" spans="1:6" s="26" customFormat="1" x14ac:dyDescent="0.2">
      <c r="A46" s="33" t="s">
        <v>15</v>
      </c>
      <c r="B46" s="41"/>
      <c r="C46" s="27"/>
      <c r="D46" s="27"/>
      <c r="E46" s="10">
        <v>4.3752523400000003</v>
      </c>
      <c r="F46" s="27">
        <v>2.0176486699999998</v>
      </c>
    </row>
    <row r="47" spans="1:6" s="26" customFormat="1" x14ac:dyDescent="0.2">
      <c r="A47" s="18"/>
      <c r="E47" s="10"/>
      <c r="F47" s="27"/>
    </row>
    <row r="48" spans="1:6" s="26" customFormat="1" x14ac:dyDescent="0.2">
      <c r="A48" s="8" t="s">
        <v>24</v>
      </c>
      <c r="B48" s="9"/>
      <c r="E48" s="10"/>
      <c r="F48" s="27"/>
    </row>
    <row r="49" spans="1:6" s="26" customFormat="1" ht="25.5" x14ac:dyDescent="0.2">
      <c r="A49" s="53" t="s">
        <v>25</v>
      </c>
      <c r="B49" s="42"/>
      <c r="E49" s="10">
        <v>6.0538000000000002E-2</v>
      </c>
      <c r="F49" s="39">
        <v>0.34796146</v>
      </c>
    </row>
    <row r="50" spans="1:6" s="26" customFormat="1" x14ac:dyDescent="0.2">
      <c r="A50" s="12" t="s">
        <v>36</v>
      </c>
      <c r="B50" s="29"/>
      <c r="E50" s="10">
        <f>463.95518784-24.44422858</f>
        <v>439.51095925999999</v>
      </c>
      <c r="F50" s="27">
        <v>389.08408658999997</v>
      </c>
    </row>
    <row r="51" spans="1:6" s="26" customFormat="1" x14ac:dyDescent="0.2">
      <c r="A51" s="14" t="s">
        <v>23</v>
      </c>
      <c r="B51" s="15"/>
      <c r="C51" s="15"/>
      <c r="D51" s="15"/>
      <c r="E51" s="16">
        <f>+E50+E49</f>
        <v>439.57149726</v>
      </c>
      <c r="F51" s="17">
        <f>+F50+F49</f>
        <v>389.43204804999999</v>
      </c>
    </row>
    <row r="52" spans="1:6" s="26" customFormat="1" x14ac:dyDescent="0.2">
      <c r="A52" s="18"/>
      <c r="B52" s="29"/>
      <c r="E52" s="10"/>
      <c r="F52" s="27"/>
    </row>
    <row r="53" spans="1:6" s="26" customFormat="1" x14ac:dyDescent="0.2">
      <c r="A53" s="31" t="s">
        <v>26</v>
      </c>
      <c r="B53" s="15"/>
      <c r="C53" s="15"/>
      <c r="D53" s="15"/>
      <c r="E53" s="16">
        <f>+E44+E46+E51</f>
        <v>1068.06352154</v>
      </c>
      <c r="F53" s="17">
        <f>+F44+F46+F51</f>
        <v>982.60997823000002</v>
      </c>
    </row>
    <row r="54" spans="1:6" s="26" customFormat="1" x14ac:dyDescent="0.2">
      <c r="A54" s="18"/>
      <c r="E54" s="10"/>
      <c r="F54" s="27"/>
    </row>
    <row r="55" spans="1:6" s="26" customFormat="1" x14ac:dyDescent="0.2">
      <c r="A55" s="43" t="s">
        <v>27</v>
      </c>
      <c r="B55" s="44"/>
      <c r="E55" s="10">
        <v>-5.0111732499999997</v>
      </c>
      <c r="F55" s="27">
        <v>-5.2205362700000002</v>
      </c>
    </row>
    <row r="56" spans="1:6" s="26" customFormat="1" x14ac:dyDescent="0.2">
      <c r="A56" s="18"/>
      <c r="E56" s="10"/>
      <c r="F56" s="27"/>
    </row>
    <row r="57" spans="1:6" s="26" customFormat="1" x14ac:dyDescent="0.2">
      <c r="A57" s="31" t="s">
        <v>28</v>
      </c>
      <c r="B57" s="15"/>
      <c r="C57" s="15"/>
      <c r="D57" s="15"/>
      <c r="E57" s="16">
        <f>+E53+E55</f>
        <v>1063.0523482900001</v>
      </c>
      <c r="F57" s="17">
        <f>+F53+F55</f>
        <v>977.38944196</v>
      </c>
    </row>
    <row r="58" spans="1:6" s="26" customFormat="1" x14ac:dyDescent="0.2">
      <c r="A58" s="18"/>
      <c r="B58" s="29"/>
      <c r="E58" s="10"/>
      <c r="F58" s="39"/>
    </row>
    <row r="59" spans="1:6" s="26" customFormat="1" x14ac:dyDescent="0.2">
      <c r="A59" s="48" t="s">
        <v>29</v>
      </c>
      <c r="B59" s="48"/>
      <c r="C59" s="48"/>
      <c r="E59" s="10"/>
      <c r="F59" s="27"/>
    </row>
    <row r="60" spans="1:6" s="26" customFormat="1" x14ac:dyDescent="0.2">
      <c r="A60" s="28" t="s">
        <v>30</v>
      </c>
      <c r="B60" s="29"/>
      <c r="E60" s="10">
        <v>290.95943899999997</v>
      </c>
      <c r="F60" s="27">
        <v>320.12513000000001</v>
      </c>
    </row>
    <row r="61" spans="1:6" s="26" customFormat="1" x14ac:dyDescent="0.2">
      <c r="A61" s="12" t="s">
        <v>31</v>
      </c>
      <c r="B61" s="29"/>
      <c r="E61" s="10">
        <v>333.15733299999999</v>
      </c>
      <c r="F61" s="27">
        <v>271.02776799999998</v>
      </c>
    </row>
    <row r="62" spans="1:6" s="26" customFormat="1" x14ac:dyDescent="0.2">
      <c r="A62" s="28" t="s">
        <v>32</v>
      </c>
      <c r="B62" s="29"/>
      <c r="E62" s="10">
        <v>439.57149700000002</v>
      </c>
      <c r="F62" s="39">
        <v>389.43204800000001</v>
      </c>
    </row>
    <row r="63" spans="1:6" s="26" customFormat="1" x14ac:dyDescent="0.2">
      <c r="A63" s="14" t="s">
        <v>23</v>
      </c>
      <c r="B63" s="15"/>
      <c r="C63" s="15"/>
      <c r="D63" s="15"/>
      <c r="E63" s="16">
        <f>SUM(E60:E62)</f>
        <v>1063.688269</v>
      </c>
      <c r="F63" s="45">
        <f>SUM(F60:F62)</f>
        <v>980.58494600000006</v>
      </c>
    </row>
    <row r="64" spans="1:6" x14ac:dyDescent="0.2">
      <c r="B64" s="46"/>
      <c r="D64" s="47"/>
      <c r="E64" s="47"/>
      <c r="F64" s="47"/>
    </row>
  </sheetData>
  <mergeCells count="6">
    <mergeCell ref="A59:C59"/>
    <mergeCell ref="A1:F1"/>
    <mergeCell ref="A3:F3"/>
    <mergeCell ref="A19:F19"/>
    <mergeCell ref="A35:F35"/>
    <mergeCell ref="A37:F37"/>
  </mergeCells>
  <pageMargins left="0.74803149606299213" right="0.74803149606299213" top="0.98425196850393704" bottom="0.98425196850393704" header="0.51181102362204722" footer="0.51181102362204722"/>
  <pageSetup paperSize="9" scale="65" firstPageNumber="89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Liite 1</vt:lpstr>
      <vt:lpstr>'Liite 1'!Print_Area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2014-03-03T15:16:49Z</dcterms:created>
  <dcterms:modified xsi:type="dcterms:W3CDTF">2014-03-05T15:03:13Z</dcterms:modified>
</cp:coreProperties>
</file>