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Sampo plc's Income Statement" sheetId="1" r:id="rId1"/>
  </sheets>
  <definedNames>
    <definedName name="_xlnm.Print_Area" localSheetId="0">'Sampo plc''s Income Statement'!$A$1:$F$38</definedName>
  </definedNames>
  <calcPr calcId="145621"/>
</workbook>
</file>

<file path=xl/calcChain.xml><?xml version="1.0" encoding="utf-8"?>
<calcChain xmlns="http://schemas.openxmlformats.org/spreadsheetml/2006/main">
  <c r="E36" i="1" l="1"/>
  <c r="F29" i="1"/>
  <c r="E29" i="1"/>
  <c r="F25" i="1"/>
  <c r="E25" i="1"/>
  <c r="F24" i="1"/>
  <c r="E24" i="1"/>
  <c r="F21" i="1"/>
  <c r="E21" i="1"/>
  <c r="F17" i="1"/>
  <c r="F32" i="1" s="1"/>
  <c r="F38" i="1" s="1"/>
  <c r="E17" i="1"/>
  <c r="E32" i="1" s="1"/>
  <c r="E38" i="1" s="1"/>
</calcChain>
</file>

<file path=xl/sharedStrings.xml><?xml version="1.0" encoding="utf-8"?>
<sst xmlns="http://schemas.openxmlformats.org/spreadsheetml/2006/main" count="30" uniqueCount="28">
  <si>
    <t>Sampo Plc's Income Statement</t>
  </si>
  <si>
    <t>EURm</t>
  </si>
  <si>
    <t>Note</t>
  </si>
  <si>
    <t>Other operating income</t>
  </si>
  <si>
    <t>Staff expenses</t>
  </si>
  <si>
    <t>Salaries and remunerations</t>
  </si>
  <si>
    <t>Social security costs</t>
  </si>
  <si>
    <t xml:space="preserve">  Pension costs</t>
  </si>
  <si>
    <t xml:space="preserve">  Other</t>
  </si>
  <si>
    <t>Depreciation and impairment</t>
  </si>
  <si>
    <t>Depreciation according to plan</t>
  </si>
  <si>
    <t>Other operating expenses</t>
  </si>
  <si>
    <t>Operating profit</t>
  </si>
  <si>
    <t>Financial income and expense</t>
  </si>
  <si>
    <t>Income from shares in Group companies</t>
  </si>
  <si>
    <t>Income from other shares</t>
  </si>
  <si>
    <t>Other interest and financial income</t>
  </si>
  <si>
    <t>Group companies</t>
  </si>
  <si>
    <t>Other</t>
  </si>
  <si>
    <t>Other investment income and expense</t>
  </si>
  <si>
    <t>Other interest income</t>
  </si>
  <si>
    <t>Interest and other financial expense</t>
  </si>
  <si>
    <t>Exchange result</t>
  </si>
  <si>
    <t>Proft before taxes</t>
  </si>
  <si>
    <t>Income taxes</t>
  </si>
  <si>
    <t>Tax from previous years</t>
  </si>
  <si>
    <t>Deferred taxes</t>
  </si>
  <si>
    <t>Profit for the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</si>
</sst>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"/>
    <numFmt numFmtId="165" formatCode="_-* #,##0.00\ _E_U_R_-;\-* #,##0.00\ _E_U_R_-;_-* &quot;-&quot;??\ _E_U_R_-;_-@_-"/>
  </numFmts>
  <fonts count="35" x14ac:knownFonts="1">
    <font>
      <sz val="10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CE6F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/>
    <xf numFmtId="0" fontId="1" fillId="0" borderId="0" applyAlignment="0"/>
    <xf numFmtId="0" fontId="3" fillId="0" borderId="1" applyFill="0">
      <alignment horizontal="left"/>
    </xf>
    <xf numFmtId="0" fontId="3" fillId="0" borderId="1" applyFill="0">
      <alignment horizontal="right"/>
    </xf>
    <xf numFmtId="0" fontId="2" fillId="0" borderId="0" applyFill="0" applyBorder="0">
      <alignment horizontal="left"/>
    </xf>
    <xf numFmtId="0" fontId="4" fillId="0" borderId="0" applyNumberFormat="0" applyBorder="0" applyAlignment="0">
      <protection locked="0"/>
    </xf>
    <xf numFmtId="49" fontId="6" fillId="2" borderId="0">
      <alignment horizontal="right"/>
    </xf>
    <xf numFmtId="49" fontId="2" fillId="0" borderId="0" applyFill="0" applyBorder="0">
      <alignment horizontal="right"/>
    </xf>
    <xf numFmtId="0" fontId="8" fillId="0" borderId="2" applyNumberFormat="0" applyFill="0" applyAlignment="0"/>
    <xf numFmtId="49" fontId="8" fillId="2" borderId="2">
      <alignment horizontal="right"/>
    </xf>
    <xf numFmtId="3" fontId="8" fillId="0" borderId="2" applyNumberFormat="0">
      <alignment horizontal="right"/>
    </xf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0" fontId="8" fillId="0" borderId="0">
      <alignment wrapText="1"/>
    </xf>
    <xf numFmtId="0" fontId="8" fillId="0" borderId="0">
      <alignment horizontal="center" wrapText="1"/>
    </xf>
    <xf numFmtId="49" fontId="8" fillId="2" borderId="0">
      <alignment horizontal="right"/>
    </xf>
    <xf numFmtId="0" fontId="8" fillId="0" borderId="0" applyAlignment="0">
      <alignment wrapText="1"/>
    </xf>
    <xf numFmtId="0" fontId="8" fillId="0" borderId="0" applyNumberFormat="0">
      <alignment horizontal="right" wrapText="1"/>
    </xf>
    <xf numFmtId="49" fontId="14" fillId="0" borderId="3" applyBorder="0">
      <alignment horizontal="right" vertical="center"/>
    </xf>
    <xf numFmtId="0" fontId="8" fillId="0" borderId="0"/>
    <xf numFmtId="0" fontId="15" fillId="0" borderId="0" applyNumberFormat="0" applyAlignment="0"/>
    <xf numFmtId="49" fontId="16" fillId="0" borderId="0" applyAlignment="0"/>
    <xf numFmtId="0" fontId="17" fillId="0" borderId="0">
      <alignment wrapText="1"/>
    </xf>
    <xf numFmtId="49" fontId="8" fillId="0" borderId="0">
      <alignment horizontal="left"/>
    </xf>
    <xf numFmtId="0" fontId="8" fillId="0" borderId="0" applyFont="0">
      <alignment wrapText="1"/>
    </xf>
    <xf numFmtId="0" fontId="6" fillId="20" borderId="0" applyNumberFormat="0">
      <alignment horizontal="right"/>
    </xf>
    <xf numFmtId="3" fontId="6" fillId="2" borderId="0">
      <alignment horizontal="right"/>
    </xf>
    <xf numFmtId="0" fontId="2" fillId="0" borderId="0" applyNumberFormat="0" applyFont="0" applyFill="0" applyBorder="0" applyAlignment="0">
      <alignment horizontal="left"/>
    </xf>
    <xf numFmtId="0" fontId="18" fillId="0" borderId="2">
      <alignment horizontal="right"/>
    </xf>
    <xf numFmtId="0" fontId="8" fillId="0" borderId="0" applyNumberFormat="0" applyFont="0" applyFill="0" applyBorder="0" applyAlignment="0"/>
    <xf numFmtId="49" fontId="2" fillId="0" borderId="0">
      <alignment horizontal="right"/>
    </xf>
    <xf numFmtId="0" fontId="8" fillId="0" borderId="2" applyFill="0" applyAlignment="0"/>
    <xf numFmtId="4" fontId="8" fillId="2" borderId="2">
      <alignment horizontal="right"/>
    </xf>
    <xf numFmtId="0" fontId="2" fillId="0" borderId="0"/>
    <xf numFmtId="0" fontId="2" fillId="0" borderId="0" applyNumberFormat="0" applyFont="0" applyFill="0" applyBorder="0" applyAlignment="0">
      <alignment wrapText="1"/>
    </xf>
    <xf numFmtId="0" fontId="19" fillId="0" borderId="0">
      <alignment wrapText="1"/>
    </xf>
    <xf numFmtId="0" fontId="16" fillId="0" borderId="0">
      <alignment wrapText="1"/>
    </xf>
    <xf numFmtId="0" fontId="3" fillId="0" borderId="1" applyNumberFormat="0" applyFill="0">
      <alignment horizontal="center"/>
    </xf>
    <xf numFmtId="0" fontId="3" fillId="0" borderId="1" applyFill="0">
      <alignment horizontal="left"/>
    </xf>
    <xf numFmtId="4" fontId="8" fillId="20" borderId="2" applyNumberFormat="0">
      <alignment horizontal="right"/>
    </xf>
    <xf numFmtId="0" fontId="2" fillId="0" borderId="2">
      <alignment horizontal="right"/>
    </xf>
    <xf numFmtId="165" fontId="2" fillId="0" borderId="0" applyFont="0" applyFill="0" applyBorder="0" applyAlignment="0" applyProtection="0"/>
    <xf numFmtId="0" fontId="2" fillId="21" borderId="4" applyNumberFormat="0" applyFont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5" applyNumberFormat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7" borderId="5" applyNumberFormat="0" applyAlignment="0" applyProtection="0"/>
    <xf numFmtId="0" fontId="32" fillId="24" borderId="11" applyNumberFormat="0" applyAlignment="0" applyProtection="0"/>
    <xf numFmtId="3" fontId="8" fillId="2" borderId="2">
      <alignment horizontal="right"/>
    </xf>
    <xf numFmtId="3" fontId="8" fillId="0" borderId="2">
      <alignment horizontal="right"/>
    </xf>
    <xf numFmtId="0" fontId="33" fillId="22" borderId="12" applyNumberFormat="0" applyAlignment="0" applyProtection="0"/>
    <xf numFmtId="0" fontId="3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1"/>
    <xf numFmtId="4" fontId="2" fillId="0" borderId="0" xfId="0" applyNumberFormat="1" applyFont="1"/>
    <xf numFmtId="0" fontId="3" fillId="0" borderId="1" xfId="2">
      <alignment horizontal="left"/>
    </xf>
    <xf numFmtId="0" fontId="3" fillId="0" borderId="1" xfId="3">
      <alignment horizontal="right"/>
    </xf>
    <xf numFmtId="0" fontId="3" fillId="0" borderId="1" xfId="3" quotePrefix="1">
      <alignment horizontal="right"/>
    </xf>
    <xf numFmtId="0" fontId="2" fillId="0" borderId="0" xfId="4" applyBorder="1">
      <alignment horizontal="left"/>
    </xf>
    <xf numFmtId="3" fontId="4" fillId="0" borderId="0" xfId="5" applyNumberFormat="1" applyBorder="1" applyAlignment="1">
      <alignment horizontal="center"/>
      <protection locked="0"/>
    </xf>
    <xf numFmtId="3" fontId="5" fillId="0" borderId="0" xfId="0" applyNumberFormat="1" applyFont="1" applyBorder="1" applyAlignment="1">
      <alignment horizontal="center"/>
    </xf>
    <xf numFmtId="3" fontId="6" fillId="2" borderId="0" xfId="6" quotePrefix="1" applyNumberFormat="1">
      <alignment horizontal="right"/>
    </xf>
    <xf numFmtId="3" fontId="2" fillId="0" borderId="0" xfId="7" quotePrefix="1" applyNumberFormat="1" applyFill="1" applyBorder="1">
      <alignment horizontal="right"/>
    </xf>
    <xf numFmtId="4" fontId="7" fillId="0" borderId="0" xfId="0" applyNumberFormat="1" applyFont="1" applyBorder="1" applyAlignment="1" applyProtection="1">
      <alignment horizontal="left"/>
      <protection locked="0"/>
    </xf>
    <xf numFmtId="3" fontId="6" fillId="2" borderId="0" xfId="6" applyNumberFormat="1">
      <alignment horizontal="right"/>
    </xf>
    <xf numFmtId="3" fontId="2" fillId="0" borderId="0" xfId="7" applyNumberFormat="1" applyBorder="1">
      <alignment horizontal="right"/>
    </xf>
    <xf numFmtId="3" fontId="2" fillId="0" borderId="0" xfId="0" applyNumberFormat="1" applyFont="1" applyBorder="1" applyAlignment="1">
      <alignment horizontal="center"/>
    </xf>
    <xf numFmtId="0" fontId="2" fillId="0" borderId="0" xfId="4" applyBorder="1" applyAlignment="1">
      <alignment horizontal="left" indent="3"/>
    </xf>
    <xf numFmtId="0" fontId="2" fillId="0" borderId="0" xfId="4" applyBorder="1" applyAlignment="1">
      <alignment horizontal="left" indent="6"/>
    </xf>
    <xf numFmtId="3" fontId="2" fillId="0" borderId="0" xfId="7" applyNumberFormat="1" applyFill="1" applyBorder="1">
      <alignment horizontal="right"/>
    </xf>
    <xf numFmtId="4" fontId="2" fillId="0" borderId="0" xfId="0" applyNumberFormat="1" applyFont="1" applyBorder="1"/>
    <xf numFmtId="3" fontId="2" fillId="0" borderId="0" xfId="7" applyNumberFormat="1">
      <alignment horizontal="right"/>
    </xf>
    <xf numFmtId="4" fontId="5" fillId="0" borderId="0" xfId="0" applyNumberFormat="1" applyFont="1" applyBorder="1"/>
    <xf numFmtId="4" fontId="8" fillId="0" borderId="2" xfId="8" applyNumberFormat="1" applyAlignment="1">
      <alignment horizontal="left"/>
    </xf>
    <xf numFmtId="4" fontId="8" fillId="0" borderId="2" xfId="8" applyNumberFormat="1"/>
    <xf numFmtId="3" fontId="8" fillId="2" borderId="2" xfId="9" applyNumberFormat="1">
      <alignment horizontal="right"/>
    </xf>
    <xf numFmtId="3" fontId="8" fillId="0" borderId="2" xfId="10" applyNumberFormat="1">
      <alignment horizontal="right"/>
    </xf>
    <xf numFmtId="4" fontId="8" fillId="0" borderId="0" xfId="0" applyNumberFormat="1" applyFont="1"/>
    <xf numFmtId="4" fontId="9" fillId="0" borderId="0" xfId="0" applyNumberFormat="1" applyFont="1" applyBorder="1"/>
    <xf numFmtId="4" fontId="10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 applyProtection="1">
      <alignment horizontal="left"/>
    </xf>
    <xf numFmtId="164" fontId="2" fillId="0" borderId="0" xfId="0" applyNumberFormat="1" applyFont="1"/>
    <xf numFmtId="3" fontId="2" fillId="0" borderId="0" xfId="0" applyNumberFormat="1" applyFont="1" applyProtection="1"/>
    <xf numFmtId="3" fontId="2" fillId="0" borderId="0" xfId="0" applyNumberFormat="1" applyFont="1" applyAlignment="1" applyProtection="1">
      <alignment horizontal="left"/>
    </xf>
    <xf numFmtId="0" fontId="2" fillId="0" borderId="0" xfId="0" applyFont="1"/>
    <xf numFmtId="3" fontId="8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 applyProtection="1">
      <alignment horizontal="left"/>
    </xf>
  </cellXfs>
  <cellStyles count="93">
    <cellStyle name="20 % - Aksentti2" xfId="11"/>
    <cellStyle name="20 % - Aksentti3" xfId="12"/>
    <cellStyle name="20 % - Aksentti4" xfId="13"/>
    <cellStyle name="20 % - Aksentti5" xfId="14"/>
    <cellStyle name="20 % - Aksentti6" xfId="15"/>
    <cellStyle name="40 % - Aksentti1" xfId="16"/>
    <cellStyle name="40 % - Aksentti2" xfId="17"/>
    <cellStyle name="40 % - Aksentti3" xfId="18"/>
    <cellStyle name="40 % - Aksentti4" xfId="19"/>
    <cellStyle name="40 % - Aksentti5" xfId="20"/>
    <cellStyle name="40 % - Aksentti6" xfId="21"/>
    <cellStyle name="60 % - Aksentti1" xfId="22"/>
    <cellStyle name="60 % - Aksentti2" xfId="23"/>
    <cellStyle name="60 % - Aksentti3" xfId="24"/>
    <cellStyle name="60 % - Aksentti4" xfId="25"/>
    <cellStyle name="60 % - Aksentti5" xfId="26"/>
    <cellStyle name="60 % - Aksentti6" xfId="27"/>
    <cellStyle name="Aksentti1" xfId="28"/>
    <cellStyle name="Aksentti2" xfId="29"/>
    <cellStyle name="Aksentti3" xfId="30"/>
    <cellStyle name="Aksentti4" xfId="31"/>
    <cellStyle name="Aksentti5" xfId="32"/>
    <cellStyle name="Aksentti6" xfId="33"/>
    <cellStyle name="ar-blank" xfId="34"/>
    <cellStyle name="ar-bold" xfId="35"/>
    <cellStyle name="ar-bold-center" xfId="36"/>
    <cellStyle name="ar-bold-hilite" xfId="37"/>
    <cellStyle name="ar-bold-no-line" xfId="38"/>
    <cellStyle name="ar-bold-right" xfId="39"/>
    <cellStyle name="ar-brace-vertical-centered" xfId="40"/>
    <cellStyle name="ar-download" xfId="41"/>
    <cellStyle name="ar-h1" xfId="42"/>
    <cellStyle name="ar-h2" xfId="1"/>
    <cellStyle name="ar-h3" xfId="43"/>
    <cellStyle name="ar-h4" xfId="44"/>
    <cellStyle name="ar-h5" xfId="45"/>
    <cellStyle name="ar-h6" xfId="46"/>
    <cellStyle name="ar-hilight-right" xfId="47"/>
    <cellStyle name="ar-hilite" xfId="6"/>
    <cellStyle name="ar-hilite-pagebreak" xfId="48"/>
    <cellStyle name="ar-left" xfId="4"/>
    <cellStyle name="ar-left-pagebreak" xfId="49"/>
    <cellStyle name="ar-link-line" xfId="50"/>
    <cellStyle name="ar-pagebreak" xfId="51"/>
    <cellStyle name="ar-right" xfId="7"/>
    <cellStyle name="ar-right-no-border" xfId="52"/>
    <cellStyle name="ar-subtotal" xfId="53"/>
    <cellStyle name="ar-subtotal-hilite" xfId="54"/>
    <cellStyle name="ar-text" xfId="55"/>
    <cellStyle name="ar-text-pagebreak" xfId="56"/>
    <cellStyle name="ar-text-small" xfId="57"/>
    <cellStyle name="ar-th1" xfId="58"/>
    <cellStyle name="ar-thead" xfId="2"/>
    <cellStyle name="ar-thead-center" xfId="59"/>
    <cellStyle name="ar-thead-left" xfId="60"/>
    <cellStyle name="ar-thead-right" xfId="3"/>
    <cellStyle name="ar-total" xfId="8"/>
    <cellStyle name="ar-total-hilight-right" xfId="61"/>
    <cellStyle name="ar-total-hilite" xfId="9"/>
    <cellStyle name="ar-total-nobold" xfId="62"/>
    <cellStyle name="ar-total-right" xfId="10"/>
    <cellStyle name="Comma 2" xfId="63"/>
    <cellStyle name="Huomautus" xfId="64"/>
    <cellStyle name="Huono" xfId="65"/>
    <cellStyle name="Hyvä" xfId="66"/>
    <cellStyle name="Inmatning" xfId="5"/>
    <cellStyle name="Laskenta" xfId="67"/>
    <cellStyle name="Linkitetty solu" xfId="68"/>
    <cellStyle name="Neutraali" xfId="69"/>
    <cellStyle name="Normaali 2" xfId="70"/>
    <cellStyle name="Normaali 2 2" xfId="71"/>
    <cellStyle name="Normaali 3" xfId="72"/>
    <cellStyle name="Normaali 3 2" xfId="73"/>
    <cellStyle name="Normal" xfId="0" builtinId="0"/>
    <cellStyle name="Normal 12" xfId="74"/>
    <cellStyle name="Normal 2" xfId="75"/>
    <cellStyle name="Normal 2 2" xfId="76"/>
    <cellStyle name="Normal 3" xfId="77"/>
    <cellStyle name="Normal 4" xfId="78"/>
    <cellStyle name="Otsikko" xfId="79"/>
    <cellStyle name="Otsikko 1" xfId="80"/>
    <cellStyle name="Otsikko 2" xfId="81"/>
    <cellStyle name="Otsikko 3" xfId="82"/>
    <cellStyle name="Otsikko 4" xfId="83"/>
    <cellStyle name="Percent 2" xfId="84"/>
    <cellStyle name="Selittävä teksti" xfId="85"/>
    <cellStyle name="Summa" xfId="86"/>
    <cellStyle name="Syöttö" xfId="87"/>
    <cellStyle name="Tarkistussolu" xfId="88"/>
    <cellStyle name="total-hilite-pagebreak-bold" xfId="89"/>
    <cellStyle name="total-pagebreak-bold" xfId="90"/>
    <cellStyle name="Tulostus" xfId="91"/>
    <cellStyle name="Varoitusteksti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2013.sampo.com/en/financial-statements/sampo-plcs-financial-statements/notes-to-sampo-plcs-financial-statements/notes-to-the-income-statement-1-4/" TargetMode="External"/><Relationship Id="rId2" Type="http://schemas.openxmlformats.org/officeDocument/2006/relationships/hyperlink" Target="http://ar2013.sampo.com/en/financial-statements/sampo-plcs-financial-statements/notes-to-sampo-plcs-financial-statements/notes-to-the-income-statement-1-4/" TargetMode="External"/><Relationship Id="rId1" Type="http://schemas.openxmlformats.org/officeDocument/2006/relationships/hyperlink" Target="http://ar2013.sampo.com/en/financial-statements/sampo-plcs-financial-statements/notes-to-sampo-plcs-financial-statements/notes-to-the-income-statement-1-4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r2013.sampo.com/en/financial-statements/sampo-plcs-financial-statements/notes-to-sampo-plcs-financial-statements/notes-to-the-assets-5-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F66"/>
  <sheetViews>
    <sheetView tabSelected="1" view="pageBreakPreview" zoomScaleNormal="100" zoomScaleSheetLayoutView="100" workbookViewId="0">
      <selection sqref="A1:F1"/>
    </sheetView>
  </sheetViews>
  <sheetFormatPr defaultColWidth="9.140625" defaultRowHeight="12.75" x14ac:dyDescent="0.2"/>
  <cols>
    <col min="1" max="1" width="58.42578125" style="2" customWidth="1"/>
    <col min="2" max="4" width="3" style="2" customWidth="1"/>
    <col min="5" max="6" width="13.5703125" style="2" customWidth="1"/>
    <col min="7" max="16384" width="9.140625" style="2"/>
  </cols>
  <sheetData>
    <row r="1" spans="1:6" ht="20.25" x14ac:dyDescent="0.3">
      <c r="A1" s="1" t="s">
        <v>0</v>
      </c>
      <c r="B1" s="1"/>
      <c r="C1" s="1"/>
      <c r="D1" s="1"/>
      <c r="E1" s="1"/>
      <c r="F1" s="1"/>
    </row>
    <row r="3" spans="1:6" ht="13.5" thickBot="1" x14ac:dyDescent="0.25">
      <c r="A3" s="3" t="s">
        <v>1</v>
      </c>
      <c r="B3" s="4" t="s">
        <v>2</v>
      </c>
      <c r="C3" s="4"/>
      <c r="D3" s="4"/>
      <c r="E3" s="5">
        <v>2013</v>
      </c>
      <c r="F3" s="5">
        <v>2012</v>
      </c>
    </row>
    <row r="4" spans="1:6" x14ac:dyDescent="0.2">
      <c r="A4" s="6" t="s">
        <v>3</v>
      </c>
      <c r="B4" s="7"/>
      <c r="C4" s="8"/>
      <c r="D4" s="7">
        <v>1</v>
      </c>
      <c r="E4" s="9">
        <v>14.993995180000001</v>
      </c>
      <c r="F4" s="10">
        <v>15.074996740000001</v>
      </c>
    </row>
    <row r="5" spans="1:6" x14ac:dyDescent="0.2">
      <c r="A5" s="11"/>
      <c r="B5" s="8"/>
      <c r="C5" s="8"/>
      <c r="D5" s="8"/>
      <c r="E5" s="12"/>
      <c r="F5" s="13"/>
    </row>
    <row r="6" spans="1:6" x14ac:dyDescent="0.2">
      <c r="A6" s="6" t="s">
        <v>4</v>
      </c>
      <c r="B6" s="14"/>
      <c r="C6" s="14"/>
      <c r="D6" s="14"/>
      <c r="E6" s="12"/>
      <c r="F6" s="13"/>
    </row>
    <row r="7" spans="1:6" x14ac:dyDescent="0.2">
      <c r="A7" s="15" t="s">
        <v>5</v>
      </c>
      <c r="B7" s="14"/>
      <c r="C7" s="14"/>
      <c r="D7" s="14"/>
      <c r="E7" s="12">
        <v>-19.80263545</v>
      </c>
      <c r="F7" s="13">
        <v>-15.014346280000002</v>
      </c>
    </row>
    <row r="8" spans="1:6" x14ac:dyDescent="0.2">
      <c r="A8" s="15" t="s">
        <v>6</v>
      </c>
      <c r="B8" s="14"/>
      <c r="C8" s="14"/>
      <c r="D8" s="14"/>
      <c r="E8" s="12"/>
      <c r="F8" s="13"/>
    </row>
    <row r="9" spans="1:6" x14ac:dyDescent="0.2">
      <c r="A9" s="16" t="s">
        <v>7</v>
      </c>
      <c r="B9" s="14"/>
      <c r="C9" s="14"/>
      <c r="D9" s="14"/>
      <c r="E9" s="12">
        <v>-2.7626464500000001</v>
      </c>
      <c r="F9" s="17">
        <v>-2.7883165500000002</v>
      </c>
    </row>
    <row r="10" spans="1:6" x14ac:dyDescent="0.2">
      <c r="A10" s="16" t="s">
        <v>8</v>
      </c>
      <c r="B10" s="18"/>
      <c r="C10" s="18"/>
      <c r="D10" s="18"/>
      <c r="E10" s="12">
        <v>-0.70071905000000001</v>
      </c>
      <c r="F10" s="17">
        <v>-0.66215749000000002</v>
      </c>
    </row>
    <row r="11" spans="1:6" x14ac:dyDescent="0.2">
      <c r="A11" s="11"/>
      <c r="B11" s="18"/>
      <c r="C11" s="18"/>
      <c r="D11" s="18"/>
      <c r="E11" s="12"/>
      <c r="F11" s="19"/>
    </row>
    <row r="12" spans="1:6" x14ac:dyDescent="0.2">
      <c r="A12" s="6" t="s">
        <v>9</v>
      </c>
      <c r="B12" s="7"/>
      <c r="C12" s="8"/>
      <c r="D12" s="7">
        <v>2</v>
      </c>
      <c r="E12" s="12"/>
      <c r="F12" s="19"/>
    </row>
    <row r="13" spans="1:6" x14ac:dyDescent="0.2">
      <c r="A13" s="15" t="s">
        <v>10</v>
      </c>
      <c r="B13" s="18"/>
      <c r="C13" s="18"/>
      <c r="D13" s="18"/>
      <c r="E13" s="12">
        <v>-0.32507443000000003</v>
      </c>
      <c r="F13" s="17">
        <v>-0.31684016999999998</v>
      </c>
    </row>
    <row r="14" spans="1:6" x14ac:dyDescent="0.2">
      <c r="A14" s="11"/>
      <c r="B14" s="8"/>
      <c r="C14" s="8"/>
      <c r="D14" s="8"/>
      <c r="E14" s="12"/>
      <c r="F14" s="13"/>
    </row>
    <row r="15" spans="1:6" x14ac:dyDescent="0.2">
      <c r="A15" s="6" t="s">
        <v>11</v>
      </c>
      <c r="B15" s="7"/>
      <c r="C15" s="8"/>
      <c r="D15" s="7">
        <v>3</v>
      </c>
      <c r="E15" s="12">
        <v>-11.51673304</v>
      </c>
      <c r="F15" s="13">
        <v>-12.84056678</v>
      </c>
    </row>
    <row r="16" spans="1:6" x14ac:dyDescent="0.2">
      <c r="A16" s="11"/>
      <c r="B16" s="20"/>
      <c r="C16" s="20"/>
      <c r="D16" s="20"/>
      <c r="E16" s="12"/>
      <c r="F16" s="13"/>
    </row>
    <row r="17" spans="1:6" s="25" customFormat="1" x14ac:dyDescent="0.2">
      <c r="A17" s="21" t="s">
        <v>12</v>
      </c>
      <c r="B17" s="22"/>
      <c r="C17" s="22"/>
      <c r="D17" s="22"/>
      <c r="E17" s="23">
        <f>SUM(E4:E15)</f>
        <v>-20.113813239999999</v>
      </c>
      <c r="F17" s="24">
        <f>SUM(F4:F15)</f>
        <v>-16.54723053</v>
      </c>
    </row>
    <row r="18" spans="1:6" s="25" customFormat="1" x14ac:dyDescent="0.2">
      <c r="A18" s="11"/>
      <c r="B18" s="26"/>
      <c r="C18" s="26"/>
      <c r="D18" s="26"/>
      <c r="E18" s="9"/>
      <c r="F18" s="10"/>
    </row>
    <row r="19" spans="1:6" s="25" customFormat="1" x14ac:dyDescent="0.2">
      <c r="A19" s="6" t="s">
        <v>13</v>
      </c>
      <c r="B19" s="7"/>
      <c r="C19" s="8"/>
      <c r="D19" s="7">
        <v>5</v>
      </c>
      <c r="E19" s="12"/>
      <c r="F19" s="13"/>
    </row>
    <row r="20" spans="1:6" x14ac:dyDescent="0.2">
      <c r="A20" s="15" t="s">
        <v>14</v>
      </c>
      <c r="B20" s="8"/>
      <c r="C20" s="8"/>
      <c r="D20" s="8"/>
      <c r="E20" s="12">
        <v>584.90589441999998</v>
      </c>
      <c r="F20" s="13">
        <v>544.16412916000002</v>
      </c>
    </row>
    <row r="21" spans="1:6" x14ac:dyDescent="0.2">
      <c r="A21" s="15" t="s">
        <v>15</v>
      </c>
      <c r="B21" s="8"/>
      <c r="C21" s="8"/>
      <c r="D21" s="8"/>
      <c r="E21" s="12">
        <f>878.48459774-584.90589442</f>
        <v>293.57870332000005</v>
      </c>
      <c r="F21" s="13">
        <f>772.73087769-544.16412916</f>
        <v>228.56674853000004</v>
      </c>
    </row>
    <row r="22" spans="1:6" x14ac:dyDescent="0.2">
      <c r="A22" s="15" t="s">
        <v>16</v>
      </c>
      <c r="B22" s="8"/>
      <c r="C22" s="8"/>
      <c r="D22" s="8"/>
      <c r="E22" s="12"/>
      <c r="F22" s="13"/>
    </row>
    <row r="23" spans="1:6" x14ac:dyDescent="0.2">
      <c r="A23" s="16" t="s">
        <v>17</v>
      </c>
      <c r="B23" s="8"/>
      <c r="C23" s="8"/>
      <c r="D23" s="8"/>
      <c r="E23" s="12">
        <v>15.183082049999999</v>
      </c>
      <c r="F23" s="17">
        <v>12.920265779999999</v>
      </c>
    </row>
    <row r="24" spans="1:6" x14ac:dyDescent="0.2">
      <c r="A24" s="16" t="s">
        <v>18</v>
      </c>
      <c r="B24" s="8"/>
      <c r="C24" s="8"/>
      <c r="D24" s="8"/>
      <c r="E24" s="12">
        <f>16.28976594-15.18308205</f>
        <v>1.1066838899999993</v>
      </c>
      <c r="F24" s="17">
        <f>21.16828363+-12.92026578</f>
        <v>8.2480178500000019</v>
      </c>
    </row>
    <row r="25" spans="1:6" x14ac:dyDescent="0.2">
      <c r="A25" s="15" t="s">
        <v>19</v>
      </c>
      <c r="B25" s="8"/>
      <c r="C25" s="8"/>
      <c r="D25" s="8"/>
      <c r="E25" s="12">
        <f>6.14570349-0.36251725-14.6619343-1.03872791-0.44299363</f>
        <v>-10.3604696</v>
      </c>
      <c r="F25" s="19">
        <f>3.27320852-0.9278129+27.21941192+1.00558933-0.90626224</f>
        <v>29.664134629999996</v>
      </c>
    </row>
    <row r="26" spans="1:6" x14ac:dyDescent="0.2">
      <c r="A26" s="15" t="s">
        <v>20</v>
      </c>
      <c r="B26" s="8"/>
      <c r="C26" s="8"/>
      <c r="D26" s="8"/>
      <c r="E26" s="12">
        <v>44.980407210000003</v>
      </c>
      <c r="F26" s="19">
        <v>48.002812749999997</v>
      </c>
    </row>
    <row r="27" spans="1:6" x14ac:dyDescent="0.2">
      <c r="A27" s="15" t="s">
        <v>21</v>
      </c>
      <c r="B27" s="18"/>
      <c r="C27" s="18"/>
      <c r="D27" s="8"/>
      <c r="E27" s="12"/>
      <c r="F27" s="17"/>
    </row>
    <row r="28" spans="1:6" x14ac:dyDescent="0.2">
      <c r="A28" s="16" t="s">
        <v>17</v>
      </c>
      <c r="B28" s="27"/>
      <c r="C28" s="27"/>
      <c r="D28" s="28"/>
      <c r="E28" s="12">
        <v>0</v>
      </c>
      <c r="F28" s="13">
        <v>0</v>
      </c>
    </row>
    <row r="29" spans="1:6" x14ac:dyDescent="0.2">
      <c r="A29" s="16" t="s">
        <v>18</v>
      </c>
      <c r="B29" s="18"/>
      <c r="C29" s="18"/>
      <c r="D29" s="8"/>
      <c r="E29" s="12">
        <f>-94.99730779-1.82485839</f>
        <v>-96.822166179999996</v>
      </c>
      <c r="F29" s="13">
        <f>-124.10786979-0.00004751</f>
        <v>-124.1079173</v>
      </c>
    </row>
    <row r="30" spans="1:6" x14ac:dyDescent="0.2">
      <c r="A30" s="15" t="s">
        <v>22</v>
      </c>
      <c r="B30" s="8"/>
      <c r="C30" s="8"/>
      <c r="D30" s="8"/>
      <c r="E30" s="12">
        <v>19.837049969999999</v>
      </c>
      <c r="F30" s="13">
        <v>5.6096495500000003</v>
      </c>
    </row>
    <row r="31" spans="1:6" x14ac:dyDescent="0.2">
      <c r="A31" s="11"/>
      <c r="B31" s="8"/>
      <c r="C31" s="8"/>
      <c r="D31" s="8"/>
      <c r="E31" s="9"/>
      <c r="F31" s="10"/>
    </row>
    <row r="32" spans="1:6" s="25" customFormat="1" x14ac:dyDescent="0.2">
      <c r="A32" s="21" t="s">
        <v>23</v>
      </c>
      <c r="B32" s="22"/>
      <c r="C32" s="22"/>
      <c r="D32" s="22"/>
      <c r="E32" s="23">
        <f>SUM(E17:E30)</f>
        <v>832.29537184000003</v>
      </c>
      <c r="F32" s="24">
        <f>SUM(F17:F30)</f>
        <v>736.52061042000003</v>
      </c>
    </row>
    <row r="33" spans="1:6" x14ac:dyDescent="0.2">
      <c r="A33" s="11"/>
      <c r="B33" s="8"/>
      <c r="C33" s="8"/>
      <c r="D33" s="8"/>
      <c r="E33" s="12"/>
      <c r="F33" s="19"/>
    </row>
    <row r="34" spans="1:6" x14ac:dyDescent="0.2">
      <c r="A34" s="6" t="s">
        <v>24</v>
      </c>
      <c r="E34" s="12"/>
      <c r="F34" s="17"/>
    </row>
    <row r="35" spans="1:6" x14ac:dyDescent="0.2">
      <c r="A35" s="15" t="s">
        <v>25</v>
      </c>
      <c r="E35" s="12">
        <v>-1.96153E-3</v>
      </c>
      <c r="F35" s="13">
        <v>3.4766000000000002E-4</v>
      </c>
    </row>
    <row r="36" spans="1:6" x14ac:dyDescent="0.2">
      <c r="A36" s="15" t="s">
        <v>26</v>
      </c>
      <c r="E36" s="12">
        <f>-3.34500677+0.43254898</f>
        <v>-2.9124577899999999</v>
      </c>
      <c r="F36" s="19">
        <v>0.60197418000000003</v>
      </c>
    </row>
    <row r="37" spans="1:6" x14ac:dyDescent="0.2">
      <c r="A37" s="11"/>
      <c r="E37" s="12"/>
      <c r="F37" s="17"/>
    </row>
    <row r="38" spans="1:6" x14ac:dyDescent="0.2">
      <c r="A38" s="21" t="s">
        <v>27</v>
      </c>
      <c r="B38" s="22"/>
      <c r="C38" s="22"/>
      <c r="D38" s="22"/>
      <c r="E38" s="23">
        <f>SUM(E32:E36)</f>
        <v>829.38095252000005</v>
      </c>
      <c r="F38" s="24">
        <f>SUM(F32:F36)</f>
        <v>737.12293225999997</v>
      </c>
    </row>
    <row r="39" spans="1:6" x14ac:dyDescent="0.2">
      <c r="A39" s="29"/>
      <c r="E39" s="30"/>
    </row>
    <row r="40" spans="1:6" x14ac:dyDescent="0.2">
      <c r="A40" s="31"/>
      <c r="E40" s="30"/>
    </row>
    <row r="41" spans="1:6" x14ac:dyDescent="0.2">
      <c r="A41" s="32"/>
      <c r="B41" s="32"/>
      <c r="C41" s="32"/>
      <c r="D41" s="32"/>
      <c r="E41" s="32"/>
    </row>
    <row r="42" spans="1:6" x14ac:dyDescent="0.2">
      <c r="A42" s="33"/>
      <c r="B42" s="32"/>
      <c r="C42" s="32"/>
      <c r="D42" s="32"/>
      <c r="E42" s="32"/>
    </row>
    <row r="43" spans="1:6" x14ac:dyDescent="0.2">
      <c r="A43" s="33"/>
      <c r="B43" s="32"/>
      <c r="C43" s="32"/>
      <c r="D43" s="32"/>
      <c r="E43" s="32"/>
    </row>
    <row r="44" spans="1:6" x14ac:dyDescent="0.2">
      <c r="A44" s="33"/>
      <c r="B44" s="32"/>
      <c r="C44" s="32"/>
      <c r="D44" s="32"/>
      <c r="E44" s="32"/>
    </row>
    <row r="45" spans="1:6" x14ac:dyDescent="0.2">
      <c r="A45" s="33"/>
      <c r="B45" s="32"/>
      <c r="C45" s="32"/>
      <c r="D45" s="32"/>
      <c r="E45" s="32"/>
    </row>
    <row r="46" spans="1:6" x14ac:dyDescent="0.2">
      <c r="A46" s="33"/>
      <c r="B46" s="32"/>
      <c r="C46" s="32"/>
      <c r="D46" s="32"/>
      <c r="E46" s="32"/>
    </row>
    <row r="47" spans="1:6" x14ac:dyDescent="0.2">
      <c r="A47" s="33"/>
    </row>
    <row r="48" spans="1:6" x14ac:dyDescent="0.2">
      <c r="A48" s="33"/>
    </row>
    <row r="49" spans="1:6" x14ac:dyDescent="0.2">
      <c r="A49" s="33"/>
    </row>
    <row r="50" spans="1:6" x14ac:dyDescent="0.2">
      <c r="A50" s="33"/>
    </row>
    <row r="51" spans="1:6" x14ac:dyDescent="0.2">
      <c r="A51" s="32"/>
      <c r="B51" s="32"/>
      <c r="C51" s="32"/>
      <c r="D51" s="32"/>
      <c r="E51" s="32"/>
    </row>
    <row r="52" spans="1:6" x14ac:dyDescent="0.2">
      <c r="A52" s="32"/>
    </row>
    <row r="53" spans="1:6" x14ac:dyDescent="0.2">
      <c r="A53" s="34"/>
    </row>
    <row r="54" spans="1:6" x14ac:dyDescent="0.2">
      <c r="A54" s="31"/>
    </row>
    <row r="55" spans="1:6" x14ac:dyDescent="0.2">
      <c r="A55" s="32"/>
    </row>
    <row r="56" spans="1:6" x14ac:dyDescent="0.2">
      <c r="A56" s="32"/>
    </row>
    <row r="57" spans="1:6" s="32" customFormat="1" x14ac:dyDescent="0.2">
      <c r="A57" s="35"/>
      <c r="F57" s="36"/>
    </row>
    <row r="58" spans="1:6" x14ac:dyDescent="0.2">
      <c r="A58" s="35"/>
    </row>
    <row r="59" spans="1:6" x14ac:dyDescent="0.2">
      <c r="A59" s="32"/>
    </row>
    <row r="61" spans="1:6" x14ac:dyDescent="0.2">
      <c r="A61" s="32"/>
    </row>
    <row r="62" spans="1:6" x14ac:dyDescent="0.2">
      <c r="A62" s="32"/>
    </row>
    <row r="63" spans="1:6" x14ac:dyDescent="0.2">
      <c r="A63" s="35"/>
    </row>
    <row r="64" spans="1:6" x14ac:dyDescent="0.2">
      <c r="A64" s="35"/>
    </row>
    <row r="65" spans="1:1" x14ac:dyDescent="0.2">
      <c r="A65" s="32"/>
    </row>
    <row r="66" spans="1:1" x14ac:dyDescent="0.2">
      <c r="A66" s="32"/>
    </row>
  </sheetData>
  <mergeCells count="2">
    <mergeCell ref="A1:F1"/>
    <mergeCell ref="B3:D3"/>
  </mergeCells>
  <hyperlinks>
    <hyperlink ref="D4" r:id="rId1" display="http://ar2013.sampo.com/en/financial-statements/sampo-plcs-financial-statements/notes-to-sampo-plcs-financial-statements/notes-to-the-income-statement-1-4/"/>
    <hyperlink ref="D12" r:id="rId2" display="http://ar2013.sampo.com/en/financial-statements/sampo-plcs-financial-statements/notes-to-sampo-plcs-financial-statements/notes-to-the-income-statement-1-4/"/>
    <hyperlink ref="D15" r:id="rId3" display="http://ar2013.sampo.com/en/financial-statements/sampo-plcs-financial-statements/notes-to-sampo-plcs-financial-statements/notes-to-the-income-statement-1-4/"/>
    <hyperlink ref="D19" r:id="rId4" display="http://ar2013.sampo.com/en/financial-statements/sampo-plcs-financial-statements/notes-to-sampo-plcs-financial-statements/notes-to-the-assets-5-10/"/>
  </hyperlinks>
  <pageMargins left="0.74803149606299213" right="0.74803149606299213" top="0.98425196850393704" bottom="0.98425196850393704" header="0.51181102362204722" footer="0.51181102362204722"/>
  <pageSetup paperSize="9" scale="80" firstPageNumber="136" orientation="portrait" useFirstPageNumber="1" r:id="rId5"/>
  <headerFooter alignWithMargins="0">
    <oddHeader>&amp;R&amp;9&amp;P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Sampo plc's Income Statement</vt:lpstr>
      <vt:lpstr>'Sampo plc''s Income Statement'!Print_Area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2014-03-03T17:21:40Z</dcterms:created>
  <dcterms:modified xsi:type="dcterms:W3CDTF">2014-03-03T17:21:41Z</dcterms:modified>
</cp:coreProperties>
</file>